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po\Desktop\★데이터정책\★통계\5. 통계간행물\1. 연보\2023년\연보 영문\"/>
    </mc:Choice>
  </mc:AlternateContent>
  <xr:revisionPtr revIDLastSave="0" documentId="13_ncr:1_{2EBB7D13-6EAC-4F26-9D14-90E1B7C9BE5C}" xr6:coauthVersionLast="36" xr6:coauthVersionMax="36" xr10:uidLastSave="{00000000-0000-0000-0000-000000000000}"/>
  <bookViews>
    <workbookView xWindow="32760" yWindow="32760" windowWidth="28800" windowHeight="12975" tabRatio="874" xr2:uid="{00000000-000D-0000-FFFF-FFFF00000000}"/>
  </bookViews>
  <sheets>
    <sheet name="Registrations by Year" sheetId="1" r:id="rId1"/>
    <sheet name="by resident and non-resident" sheetId="6" r:id="rId2"/>
    <sheet name="by origin(2022)" sheetId="11" r:id="rId3"/>
    <sheet name="Registration for integrated~" sheetId="9" r:id="rId4"/>
  </sheets>
  <calcPr calcId="191029"/>
</workbook>
</file>

<file path=xl/calcChain.xml><?xml version="1.0" encoding="utf-8"?>
<calcChain xmlns="http://schemas.openxmlformats.org/spreadsheetml/2006/main">
  <c r="G78" i="1" l="1"/>
  <c r="D78" i="1"/>
  <c r="S9" i="9" l="1"/>
  <c r="S8" i="9" s="1"/>
  <c r="Q9" i="9"/>
  <c r="Q8" i="9" s="1"/>
  <c r="Q6" i="9" l="1"/>
  <c r="S6" i="9"/>
  <c r="G76" i="6" l="1"/>
  <c r="F76" i="6" s="1"/>
  <c r="G74" i="6"/>
  <c r="F74" i="6" s="1"/>
  <c r="G58" i="6"/>
  <c r="F58" i="6" s="1"/>
  <c r="G56" i="6"/>
  <c r="D56" i="6" s="1"/>
  <c r="G40" i="6"/>
  <c r="F40" i="6" s="1"/>
  <c r="G38" i="6"/>
  <c r="F38" i="6" s="1"/>
  <c r="G22" i="6"/>
  <c r="G20" i="6"/>
  <c r="F20" i="6" s="1"/>
  <c r="D20" i="6"/>
  <c r="F22" i="6" l="1"/>
  <c r="D22" i="6"/>
  <c r="F56" i="6"/>
  <c r="D74" i="6"/>
  <c r="D38" i="6"/>
  <c r="D76" i="6"/>
  <c r="D58" i="6"/>
  <c r="D40" i="6"/>
  <c r="G73" i="6" l="1"/>
  <c r="F73" i="6" s="1"/>
  <c r="G55" i="6"/>
  <c r="F55" i="6" s="1"/>
  <c r="G37" i="6"/>
  <c r="F37" i="6" s="1"/>
  <c r="P9" i="9"/>
  <c r="P8" i="9" s="1"/>
  <c r="G19" i="6"/>
  <c r="F19" i="6" s="1"/>
  <c r="G15" i="6"/>
  <c r="F15" i="6" s="1"/>
  <c r="G14" i="6"/>
  <c r="D14" i="6" s="1"/>
  <c r="O9" i="9"/>
  <c r="O6" i="9" s="1"/>
  <c r="N9" i="9"/>
  <c r="N8" i="9" s="1"/>
  <c r="M9" i="9"/>
  <c r="M6" i="9" s="1"/>
  <c r="M8" i="9"/>
  <c r="L9" i="9"/>
  <c r="L8" i="9" s="1"/>
  <c r="K9" i="9"/>
  <c r="K8" i="9" s="1"/>
  <c r="J9" i="9"/>
  <c r="J6" i="9" s="1"/>
  <c r="K6" i="9"/>
  <c r="I9" i="9"/>
  <c r="I8" i="9" s="1"/>
  <c r="H9" i="9"/>
  <c r="H8" i="9" s="1"/>
  <c r="G9" i="9"/>
  <c r="G6" i="9"/>
  <c r="F9" i="9"/>
  <c r="F6" i="9" s="1"/>
  <c r="E9" i="9"/>
  <c r="E8" i="9" s="1"/>
  <c r="D9" i="9"/>
  <c r="D6" i="9"/>
  <c r="C9" i="9"/>
  <c r="C6" i="9" s="1"/>
  <c r="B9" i="9"/>
  <c r="B8" i="9" s="1"/>
  <c r="G8" i="9"/>
  <c r="D8" i="9"/>
  <c r="G72" i="6"/>
  <c r="D72" i="6" s="1"/>
  <c r="G71" i="6"/>
  <c r="F71" i="6" s="1"/>
  <c r="G70" i="6"/>
  <c r="F70" i="6" s="1"/>
  <c r="G69" i="6"/>
  <c r="F69" i="6" s="1"/>
  <c r="G68" i="6"/>
  <c r="F68" i="6" s="1"/>
  <c r="G67" i="6"/>
  <c r="D67" i="6" s="1"/>
  <c r="G66" i="6"/>
  <c r="D66" i="6" s="1"/>
  <c r="G65" i="6"/>
  <c r="D65" i="6" s="1"/>
  <c r="F65" i="6"/>
  <c r="G64" i="6"/>
  <c r="F64" i="6" s="1"/>
  <c r="G63" i="6"/>
  <c r="D63" i="6" s="1"/>
  <c r="G62" i="6"/>
  <c r="F62" i="6" s="1"/>
  <c r="G61" i="6"/>
  <c r="F61" i="6" s="1"/>
  <c r="G60" i="6"/>
  <c r="D60" i="6" s="1"/>
  <c r="G54" i="6"/>
  <c r="D54" i="6" s="1"/>
  <c r="G53" i="6"/>
  <c r="F53" i="6" s="1"/>
  <c r="G52" i="6"/>
  <c r="F52" i="6" s="1"/>
  <c r="G51" i="6"/>
  <c r="D51" i="6" s="1"/>
  <c r="G50" i="6"/>
  <c r="F50" i="6" s="1"/>
  <c r="G49" i="6"/>
  <c r="F49" i="6" s="1"/>
  <c r="G48" i="6"/>
  <c r="D48" i="6" s="1"/>
  <c r="F48" i="6"/>
  <c r="G47" i="6"/>
  <c r="D47" i="6" s="1"/>
  <c r="G46" i="6"/>
  <c r="D46" i="6" s="1"/>
  <c r="G45" i="6"/>
  <c r="F45" i="6" s="1"/>
  <c r="G44" i="6"/>
  <c r="D44" i="6" s="1"/>
  <c r="G43" i="6"/>
  <c r="D43" i="6" s="1"/>
  <c r="G42" i="6"/>
  <c r="D42" i="6" s="1"/>
  <c r="G36" i="6"/>
  <c r="F36" i="6" s="1"/>
  <c r="D36" i="6"/>
  <c r="G35" i="6"/>
  <c r="D35" i="6" s="1"/>
  <c r="G34" i="6"/>
  <c r="D34" i="6" s="1"/>
  <c r="G33" i="6"/>
  <c r="D33" i="6" s="1"/>
  <c r="G32" i="6"/>
  <c r="F32" i="6" s="1"/>
  <c r="G31" i="6"/>
  <c r="F31" i="6" s="1"/>
  <c r="G30" i="6"/>
  <c r="F30" i="6" s="1"/>
  <c r="G29" i="6"/>
  <c r="D29" i="6" s="1"/>
  <c r="G28" i="6"/>
  <c r="F28" i="6" s="1"/>
  <c r="G27" i="6"/>
  <c r="D27" i="6" s="1"/>
  <c r="G26" i="6"/>
  <c r="D26" i="6" s="1"/>
  <c r="G25" i="6"/>
  <c r="D25" i="6" s="1"/>
  <c r="G24" i="6"/>
  <c r="D24" i="6" s="1"/>
  <c r="G18" i="6"/>
  <c r="F18" i="6" s="1"/>
  <c r="G17" i="6"/>
  <c r="D17" i="6" s="1"/>
  <c r="G16" i="6"/>
  <c r="D16" i="6" s="1"/>
  <c r="G13" i="6"/>
  <c r="D13" i="6" s="1"/>
  <c r="G12" i="6"/>
  <c r="D12" i="6" s="1"/>
  <c r="G11" i="6"/>
  <c r="F11" i="6" s="1"/>
  <c r="G10" i="6"/>
  <c r="F10" i="6" s="1"/>
  <c r="G9" i="6"/>
  <c r="F9" i="6" s="1"/>
  <c r="G8" i="6"/>
  <c r="F8" i="6" s="1"/>
  <c r="G7" i="6"/>
  <c r="F7" i="6" s="1"/>
  <c r="G6" i="6"/>
  <c r="D6" i="6" s="1"/>
  <c r="G4" i="1"/>
  <c r="G67" i="1"/>
  <c r="G5" i="6"/>
  <c r="D5" i="6" s="1"/>
  <c r="G59" i="6"/>
  <c r="D59" i="6" s="1"/>
  <c r="G41" i="6"/>
  <c r="D41" i="6" s="1"/>
  <c r="G23" i="6"/>
  <c r="F23" i="6" s="1"/>
  <c r="F42" i="6"/>
  <c r="F27" i="6"/>
  <c r="F16" i="6"/>
  <c r="D30" i="6"/>
  <c r="F41" i="6"/>
  <c r="D10" i="6" l="1"/>
  <c r="O8" i="9"/>
  <c r="D62" i="6"/>
  <c r="H6" i="9"/>
  <c r="F54" i="6"/>
  <c r="C8" i="9"/>
  <c r="B6" i="9"/>
  <c r="I6" i="9"/>
  <c r="J8" i="9"/>
  <c r="L6" i="9"/>
  <c r="N6" i="9"/>
  <c r="D73" i="6"/>
  <c r="D7" i="6"/>
  <c r="D64" i="6"/>
  <c r="D69" i="6"/>
  <c r="F43" i="6"/>
  <c r="F14" i="6"/>
  <c r="D61" i="6"/>
  <c r="D28" i="6"/>
  <c r="D9" i="6"/>
  <c r="D32" i="6"/>
  <c r="D8" i="6"/>
  <c r="D70" i="6"/>
  <c r="F34" i="6"/>
  <c r="F59" i="6"/>
  <c r="D52" i="6"/>
  <c r="D11" i="6"/>
  <c r="F24" i="6"/>
  <c r="F44" i="6"/>
  <c r="F12" i="6"/>
  <c r="F63" i="6"/>
  <c r="D55" i="6"/>
  <c r="D68" i="6"/>
  <c r="D45" i="6"/>
  <c r="F26" i="6"/>
  <c r="F46" i="6"/>
  <c r="D50" i="6"/>
  <c r="D71" i="6"/>
  <c r="D37" i="6"/>
  <c r="D49" i="6"/>
  <c r="D18" i="6"/>
  <c r="F6" i="6"/>
  <c r="E6" i="9"/>
  <c r="F13" i="6"/>
  <c r="F47" i="6"/>
  <c r="P6" i="9"/>
  <c r="F17" i="6"/>
  <c r="F29" i="6"/>
  <c r="D31" i="6"/>
  <c r="F25" i="6"/>
  <c r="D23" i="6"/>
  <c r="F51" i="6"/>
  <c r="F67" i="6"/>
  <c r="F72" i="6"/>
  <c r="F8" i="9"/>
  <c r="D19" i="6"/>
  <c r="F60" i="6"/>
  <c r="F35" i="6"/>
  <c r="D15" i="6"/>
  <c r="F66" i="6"/>
  <c r="F33" i="6"/>
  <c r="D53" i="6"/>
</calcChain>
</file>

<file path=xl/sharedStrings.xml><?xml version="1.0" encoding="utf-8"?>
<sst xmlns="http://schemas.openxmlformats.org/spreadsheetml/2006/main" count="94" uniqueCount="69">
  <si>
    <t>Registrations by year</t>
    <phoneticPr fontId="3" type="noConversion"/>
  </si>
  <si>
    <t>Classification</t>
    <phoneticPr fontId="3" type="noConversion"/>
  </si>
  <si>
    <t>Patents</t>
    <phoneticPr fontId="3" type="noConversion"/>
  </si>
  <si>
    <t>Utility Models</t>
    <phoneticPr fontId="3" type="noConversion"/>
  </si>
  <si>
    <t>Subtotal</t>
    <phoneticPr fontId="3" type="noConversion"/>
  </si>
  <si>
    <t>Designs</t>
    <phoneticPr fontId="3" type="noConversion"/>
  </si>
  <si>
    <t>Trademarks</t>
    <phoneticPr fontId="3" type="noConversion"/>
  </si>
  <si>
    <t>Total</t>
    <phoneticPr fontId="3" type="noConversion"/>
  </si>
  <si>
    <t>Classification</t>
    <phoneticPr fontId="3" type="noConversion"/>
  </si>
  <si>
    <t>Year</t>
    <phoneticPr fontId="3" type="noConversion"/>
  </si>
  <si>
    <t>Koreans</t>
    <phoneticPr fontId="3" type="noConversion"/>
  </si>
  <si>
    <t>Foreigners</t>
    <phoneticPr fontId="3" type="noConversion"/>
  </si>
  <si>
    <t>Total</t>
    <phoneticPr fontId="3" type="noConversion"/>
  </si>
  <si>
    <t>Registrations</t>
    <phoneticPr fontId="3" type="noConversion"/>
  </si>
  <si>
    <t>Proportion</t>
    <phoneticPr fontId="3" type="noConversion"/>
  </si>
  <si>
    <t>Austria</t>
  </si>
  <si>
    <t>Denmark</t>
  </si>
  <si>
    <t>Luxembourg</t>
  </si>
  <si>
    <t>Sweden</t>
  </si>
  <si>
    <t>Canada</t>
  </si>
  <si>
    <t>Australia</t>
  </si>
  <si>
    <t>Spain</t>
  </si>
  <si>
    <t>Others</t>
  </si>
  <si>
    <t>Foreign</t>
    <phoneticPr fontId="3" type="noConversion"/>
  </si>
  <si>
    <t>Domestic</t>
    <phoneticPr fontId="3" type="noConversion"/>
  </si>
  <si>
    <t>Registrations for integrated circuit layout right</t>
    <phoneticPr fontId="3" type="noConversion"/>
  </si>
  <si>
    <t>Finland</t>
  </si>
  <si>
    <t>Utility
models</t>
    <phoneticPr fontId="3" type="noConversion"/>
  </si>
  <si>
    <t>Total</t>
    <phoneticPr fontId="3" type="noConversion"/>
  </si>
  <si>
    <t>Japan</t>
  </si>
  <si>
    <t>Germany</t>
  </si>
  <si>
    <t>France</t>
  </si>
  <si>
    <t>Switzerland</t>
  </si>
  <si>
    <t>Singapore</t>
  </si>
  <si>
    <t>Belgium</t>
  </si>
  <si>
    <t>Israel</t>
  </si>
  <si>
    <t>Ireland</t>
  </si>
  <si>
    <t>Norway</t>
  </si>
  <si>
    <t>Total</t>
  </si>
  <si>
    <t>Patents</t>
    <phoneticPr fontId="3" type="noConversion"/>
  </si>
  <si>
    <t>Utility Models</t>
    <phoneticPr fontId="3" type="noConversion"/>
  </si>
  <si>
    <t>Designs</t>
    <phoneticPr fontId="3" type="noConversion"/>
  </si>
  <si>
    <t xml:space="preserve"> (based on the date of registration for establishment of right)</t>
    <phoneticPr fontId="3" type="noConversion"/>
  </si>
  <si>
    <t>Note 1. Based on filings 1993-2014 (each registration counts for 1)</t>
    <phoneticPr fontId="3" type="noConversion"/>
  </si>
  <si>
    <t>Note 1. According to the Article 21, on the registration for establishment of right for the arrangement design of the semiconductor-integrated circuit, the figures represent the number of rights of arrangement designs that are registered for establishment of right.</t>
    <phoneticPr fontId="3" type="noConversion"/>
  </si>
  <si>
    <t>Note 2. The "Native country" refers to the nationality of the first right holder</t>
    <phoneticPr fontId="3" type="noConversion"/>
  </si>
  <si>
    <t>Note 2. Others include countries other than top 25 countries.</t>
    <phoneticPr fontId="3" type="noConversion"/>
  </si>
  <si>
    <t>Note 3. Based on filings</t>
    <phoneticPr fontId="3" type="noConversion"/>
  </si>
  <si>
    <t>Note 2. Trademark registration renewals are excluded.</t>
    <phoneticPr fontId="3" type="noConversion"/>
  </si>
  <si>
    <t>Note 3. Includes International trademark registration under the Madrid Protocol</t>
    <phoneticPr fontId="3" type="noConversion"/>
  </si>
  <si>
    <t>Registrations by resident and non-resident</t>
    <phoneticPr fontId="3" type="noConversion"/>
  </si>
  <si>
    <t>Republic of Korea</t>
  </si>
  <si>
    <t>United States of America</t>
  </si>
  <si>
    <t>China</t>
  </si>
  <si>
    <t>United Kingdom</t>
  </si>
  <si>
    <t>Italy</t>
  </si>
  <si>
    <t>Netherlands</t>
  </si>
  <si>
    <t>Taiwan, Province of China</t>
  </si>
  <si>
    <t>Russian Federation</t>
  </si>
  <si>
    <t>New Zealand</t>
  </si>
  <si>
    <t>Cayman Islands</t>
  </si>
  <si>
    <t>Thailand</t>
  </si>
  <si>
    <t>Note 1.  Figures in parentheses are based on multiple designs and multiple class designs</t>
    <phoneticPr fontId="3" type="noConversion"/>
  </si>
  <si>
    <t>Trademarks</t>
    <phoneticPr fontId="3" type="noConversion"/>
  </si>
  <si>
    <t>Patents</t>
    <phoneticPr fontId="3" type="noConversion"/>
  </si>
  <si>
    <t>India</t>
  </si>
  <si>
    <t>Turkey</t>
  </si>
  <si>
    <t>-</t>
  </si>
  <si>
    <t>Registrations by origin (2022)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</si>
</sst>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#&quot; &quot;"/>
    <numFmt numFmtId="177" formatCode="0.0%&quot; &quot;"/>
    <numFmt numFmtId="178" formatCode="\(#,###\)"/>
    <numFmt numFmtId="179" formatCode="\(0.0%\)"/>
    <numFmt numFmtId="180" formatCode="\(#,###\)&quot; &quot;"/>
    <numFmt numFmtId="181" formatCode="#,##0_);[Red]\(#,##0\)"/>
    <numFmt numFmtId="182" formatCode="#,##0_ 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b/>
      <sz val="10"/>
      <name val="Arial"/>
      <family val="2"/>
    </font>
    <font>
      <sz val="10"/>
      <name val="산돌고딕 M"/>
      <family val="1"/>
      <charset val="129"/>
    </font>
    <font>
      <sz val="10"/>
      <name val="산돌명조B"/>
      <family val="1"/>
      <charset val="129"/>
    </font>
    <font>
      <b/>
      <sz val="16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color theme="1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38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9" applyNumberFormat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1" fillId="31" borderId="37" applyNumberFormat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0" borderId="4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6" borderId="45" applyNumberFormat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31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45" applyFont="1">
      <alignment vertical="center"/>
    </xf>
    <xf numFmtId="176" fontId="4" fillId="0" borderId="0" xfId="45" applyNumberFormat="1" applyFont="1" applyBorder="1">
      <alignment vertical="center"/>
    </xf>
    <xf numFmtId="176" fontId="4" fillId="0" borderId="1" xfId="45" applyNumberFormat="1" applyFont="1" applyBorder="1">
      <alignment vertical="center"/>
    </xf>
    <xf numFmtId="176" fontId="4" fillId="0" borderId="0" xfId="45" applyNumberFormat="1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177" fontId="4" fillId="0" borderId="0" xfId="29" applyNumberFormat="1" applyFont="1" applyBorder="1">
      <alignment vertical="center"/>
    </xf>
    <xf numFmtId="0" fontId="4" fillId="0" borderId="0" xfId="45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9" fillId="0" borderId="0" xfId="45" applyFont="1" applyFill="1" applyAlignment="1">
      <alignment vertical="top"/>
    </xf>
    <xf numFmtId="0" fontId="8" fillId="0" borderId="0" xfId="45" applyFont="1" applyFill="1" applyAlignment="1">
      <alignment vertical="top"/>
    </xf>
    <xf numFmtId="176" fontId="4" fillId="0" borderId="3" xfId="0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176" fontId="4" fillId="0" borderId="3" xfId="0" applyNumberFormat="1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45" quotePrefix="1" applyFont="1" applyFill="1" applyBorder="1" applyAlignment="1">
      <alignment horizontal="center" vertical="center"/>
    </xf>
    <xf numFmtId="176" fontId="6" fillId="0" borderId="3" xfId="44" applyNumberFormat="1" applyFont="1" applyFill="1" applyBorder="1" applyAlignment="1"/>
    <xf numFmtId="179" fontId="6" fillId="0" borderId="3" xfId="44" applyNumberFormat="1" applyFont="1" applyBorder="1" applyAlignment="1">
      <alignment vertical="top"/>
    </xf>
    <xf numFmtId="0" fontId="7" fillId="0" borderId="6" xfId="44" applyFont="1" applyBorder="1" applyAlignment="1">
      <alignment horizontal="center" vertical="center" wrapText="1"/>
    </xf>
    <xf numFmtId="0" fontId="7" fillId="0" borderId="7" xfId="44" applyFont="1" applyBorder="1" applyAlignment="1">
      <alignment horizontal="center" vertical="center"/>
    </xf>
    <xf numFmtId="0" fontId="7" fillId="33" borderId="8" xfId="44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176" fontId="6" fillId="0" borderId="3" xfId="44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176" fontId="4" fillId="0" borderId="1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3" fontId="28" fillId="0" borderId="0" xfId="0" applyNumberFormat="1" applyFont="1" applyFill="1" applyBorder="1" applyAlignment="1">
      <alignment horizontal="right" vertical="center" wrapText="1"/>
    </xf>
    <xf numFmtId="0" fontId="7" fillId="0" borderId="0" xfId="44" applyFont="1" applyFill="1" applyBorder="1" applyAlignment="1">
      <alignment horizontal="center" vertical="center"/>
    </xf>
    <xf numFmtId="176" fontId="6" fillId="0" borderId="12" xfId="44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176" fontId="6" fillId="0" borderId="0" xfId="44" applyNumberFormat="1" applyFont="1" applyFill="1" applyBorder="1" applyAlignment="1"/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0" fillId="0" borderId="0" xfId="0" applyFill="1">
      <alignment vertical="center"/>
    </xf>
    <xf numFmtId="0" fontId="31" fillId="0" borderId="0" xfId="43" applyFont="1" applyFill="1">
      <alignment vertical="center"/>
    </xf>
    <xf numFmtId="181" fontId="4" fillId="0" borderId="0" xfId="45" applyNumberFormat="1" applyFont="1" applyBorder="1">
      <alignment vertical="center"/>
    </xf>
    <xf numFmtId="181" fontId="4" fillId="0" borderId="0" xfId="45" applyNumberFormat="1" applyFont="1" applyFill="1" applyBorder="1">
      <alignment vertical="center"/>
    </xf>
    <xf numFmtId="0" fontId="1" fillId="0" borderId="14" xfId="45" applyFont="1" applyFill="1" applyBorder="1" applyAlignment="1">
      <alignment horizontal="center" vertical="center" wrapText="1"/>
    </xf>
    <xf numFmtId="0" fontId="1" fillId="0" borderId="15" xfId="45" applyFont="1" applyFill="1" applyBorder="1" applyAlignment="1">
      <alignment horizontal="center" vertical="center" wrapText="1"/>
    </xf>
    <xf numFmtId="41" fontId="6" fillId="0" borderId="12" xfId="44" applyNumberFormat="1" applyFont="1" applyFill="1" applyBorder="1" applyAlignment="1">
      <alignment horizontal="right"/>
    </xf>
    <xf numFmtId="0" fontId="0" fillId="0" borderId="15" xfId="45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>
      <alignment vertical="center"/>
    </xf>
    <xf numFmtId="176" fontId="5" fillId="33" borderId="18" xfId="0" applyNumberFormat="1" applyFont="1" applyFill="1" applyBorder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5" fillId="33" borderId="19" xfId="45" applyFont="1" applyFill="1" applyBorder="1" applyAlignment="1">
      <alignment horizontal="center" vertical="center"/>
    </xf>
    <xf numFmtId="176" fontId="5" fillId="33" borderId="19" xfId="45" applyNumberFormat="1" applyFont="1" applyFill="1" applyBorder="1">
      <alignment vertical="center"/>
    </xf>
    <xf numFmtId="0" fontId="5" fillId="33" borderId="20" xfId="45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 wrapText="1"/>
    </xf>
    <xf numFmtId="0" fontId="5" fillId="33" borderId="21" xfId="45" applyFont="1" applyFill="1" applyBorder="1" applyAlignment="1">
      <alignment horizontal="center" vertical="center"/>
    </xf>
    <xf numFmtId="176" fontId="5" fillId="33" borderId="22" xfId="45" applyNumberFormat="1" applyFont="1" applyFill="1" applyBorder="1">
      <alignment vertical="center"/>
    </xf>
    <xf numFmtId="0" fontId="0" fillId="0" borderId="46" xfId="0" applyFont="1" applyBorder="1" applyAlignment="1">
      <alignment horizontal="center" vertical="center" wrapText="1"/>
    </xf>
    <xf numFmtId="176" fontId="0" fillId="0" borderId="23" xfId="45" applyNumberFormat="1" applyFont="1" applyFill="1" applyBorder="1">
      <alignment vertical="center"/>
    </xf>
    <xf numFmtId="176" fontId="0" fillId="0" borderId="0" xfId="45" applyNumberFormat="1" applyFont="1" applyFill="1" applyBorder="1">
      <alignment vertical="center"/>
    </xf>
    <xf numFmtId="180" fontId="0" fillId="0" borderId="24" xfId="45" applyNumberFormat="1" applyFont="1" applyFill="1" applyBorder="1">
      <alignment vertical="center"/>
    </xf>
    <xf numFmtId="178" fontId="0" fillId="0" borderId="0" xfId="45" applyNumberFormat="1" applyFont="1" applyFill="1">
      <alignment vertical="center"/>
    </xf>
    <xf numFmtId="0" fontId="0" fillId="0" borderId="47" xfId="0" applyFont="1" applyBorder="1" applyAlignment="1">
      <alignment horizontal="center" vertical="center" wrapText="1"/>
    </xf>
    <xf numFmtId="41" fontId="0" fillId="0" borderId="23" xfId="45" applyNumberFormat="1" applyFont="1" applyFill="1" applyBorder="1">
      <alignment vertical="center"/>
    </xf>
    <xf numFmtId="0" fontId="0" fillId="0" borderId="23" xfId="45" applyNumberFormat="1" applyFont="1" applyFill="1" applyBorder="1">
      <alignment vertical="center"/>
    </xf>
    <xf numFmtId="0" fontId="0" fillId="0" borderId="0" xfId="45" applyNumberFormat="1" applyFont="1" applyFill="1" applyBorder="1">
      <alignment vertical="center"/>
    </xf>
    <xf numFmtId="0" fontId="0" fillId="0" borderId="48" xfId="0" applyFont="1" applyBorder="1" applyAlignment="1">
      <alignment horizontal="center" vertical="center" wrapText="1"/>
    </xf>
    <xf numFmtId="182" fontId="0" fillId="0" borderId="25" xfId="45" applyNumberFormat="1" applyFont="1" applyFill="1" applyBorder="1">
      <alignment vertical="center"/>
    </xf>
    <xf numFmtId="180" fontId="0" fillId="0" borderId="25" xfId="45" applyNumberFormat="1" applyFont="1" applyFill="1" applyBorder="1">
      <alignment vertical="center"/>
    </xf>
    <xf numFmtId="176" fontId="7" fillId="33" borderId="5" xfId="44" applyNumberFormat="1" applyFont="1" applyFill="1" applyBorder="1" applyAlignment="1"/>
    <xf numFmtId="179" fontId="7" fillId="33" borderId="5" xfId="44" applyNumberFormat="1" applyFont="1" applyFill="1" applyBorder="1" applyAlignment="1">
      <alignment vertical="top"/>
    </xf>
    <xf numFmtId="0" fontId="4" fillId="0" borderId="26" xfId="45" applyFont="1" applyBorder="1" applyAlignment="1">
      <alignment vertical="center" wrapText="1"/>
    </xf>
    <xf numFmtId="0" fontId="4" fillId="0" borderId="27" xfId="45" applyFont="1" applyBorder="1" applyAlignment="1">
      <alignment vertical="center" wrapText="1"/>
    </xf>
    <xf numFmtId="0" fontId="4" fillId="0" borderId="34" xfId="45" applyFont="1" applyBorder="1" applyAlignment="1">
      <alignment vertical="center" wrapText="1"/>
    </xf>
    <xf numFmtId="0" fontId="4" fillId="0" borderId="28" xfId="45" applyFont="1" applyBorder="1" applyAlignment="1">
      <alignment vertical="center" wrapText="1"/>
    </xf>
    <xf numFmtId="177" fontId="5" fillId="33" borderId="19" xfId="29" applyNumberFormat="1" applyFont="1" applyFill="1" applyBorder="1">
      <alignment vertical="center"/>
    </xf>
    <xf numFmtId="176" fontId="5" fillId="33" borderId="49" xfId="45" applyNumberFormat="1" applyFont="1" applyFill="1" applyBorder="1">
      <alignment vertical="center"/>
    </xf>
    <xf numFmtId="177" fontId="5" fillId="33" borderId="0" xfId="29" applyNumberFormat="1" applyFont="1" applyFill="1" applyBorder="1">
      <alignment vertical="center"/>
    </xf>
    <xf numFmtId="176" fontId="5" fillId="33" borderId="1" xfId="45" applyNumberFormat="1" applyFont="1" applyFill="1" applyBorder="1">
      <alignment vertical="center"/>
    </xf>
    <xf numFmtId="41" fontId="0" fillId="0" borderId="24" xfId="45" applyNumberFormat="1" applyFont="1" applyFill="1" applyBorder="1">
      <alignment vertical="center"/>
    </xf>
    <xf numFmtId="41" fontId="0" fillId="0" borderId="0" xfId="45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0" fontId="4" fillId="0" borderId="29" xfId="45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33" borderId="0" xfId="45" applyFont="1" applyFill="1" applyAlignment="1">
      <alignment horizontal="center" vertical="center"/>
    </xf>
    <xf numFmtId="0" fontId="0" fillId="0" borderId="35" xfId="45" applyFont="1" applyFill="1" applyBorder="1" applyAlignment="1">
      <alignment horizontal="center" vertical="center" wrapText="1"/>
    </xf>
    <xf numFmtId="0" fontId="1" fillId="0" borderId="14" xfId="45" applyFont="1" applyFill="1" applyBorder="1" applyAlignment="1">
      <alignment horizontal="center" vertical="center" wrapText="1"/>
    </xf>
    <xf numFmtId="0" fontId="1" fillId="0" borderId="35" xfId="45" applyFont="1" applyFill="1" applyBorder="1" applyAlignment="1">
      <alignment horizontal="center" vertical="center" wrapText="1"/>
    </xf>
    <xf numFmtId="0" fontId="1" fillId="0" borderId="36" xfId="45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44" applyFont="1" applyBorder="1" applyAlignment="1">
      <alignment horizontal="center" vertical="center" wrapText="1"/>
    </xf>
    <xf numFmtId="0" fontId="7" fillId="0" borderId="4" xfId="44" applyFont="1" applyBorder="1" applyAlignment="1">
      <alignment horizontal="center" vertical="center"/>
    </xf>
    <xf numFmtId="0" fontId="7" fillId="0" borderId="16" xfId="44" applyFont="1" applyBorder="1" applyAlignment="1">
      <alignment horizontal="center" vertical="center"/>
    </xf>
    <xf numFmtId="176" fontId="6" fillId="0" borderId="3" xfId="44" applyNumberFormat="1" applyFont="1" applyBorder="1" applyAlignment="1">
      <alignment horizontal="right" vertical="center"/>
    </xf>
    <xf numFmtId="176" fontId="6" fillId="0" borderId="17" xfId="44" applyNumberFormat="1" applyFont="1" applyBorder="1" applyAlignment="1">
      <alignment horizontal="right" vertical="center"/>
    </xf>
    <xf numFmtId="176" fontId="7" fillId="33" borderId="5" xfId="44" applyNumberFormat="1" applyFont="1" applyFill="1" applyBorder="1" applyAlignment="1">
      <alignment horizontal="right" vertical="center"/>
    </xf>
    <xf numFmtId="176" fontId="7" fillId="33" borderId="18" xfId="44" applyNumberFormat="1" applyFont="1" applyFill="1" applyBorder="1" applyAlignment="1">
      <alignment horizontal="right" vertical="center"/>
    </xf>
    <xf numFmtId="179" fontId="6" fillId="0" borderId="12" xfId="44" applyNumberFormat="1" applyFont="1" applyBorder="1" applyAlignment="1">
      <alignment vertical="top"/>
    </xf>
    <xf numFmtId="176" fontId="6" fillId="0" borderId="10" xfId="44" applyNumberFormat="1" applyFont="1" applyBorder="1" applyAlignment="1">
      <alignment horizontal="right" vertical="center"/>
    </xf>
    <xf numFmtId="176" fontId="6" fillId="0" borderId="50" xfId="44" applyNumberFormat="1" applyFont="1" applyBorder="1" applyAlignment="1">
      <alignment horizontal="right" vertical="center"/>
    </xf>
    <xf numFmtId="41" fontId="6" fillId="33" borderId="5" xfId="44" applyNumberFormat="1" applyFont="1" applyFill="1" applyBorder="1" applyAlignment="1">
      <alignment horizontal="right"/>
    </xf>
  </cellXfs>
  <cellStyles count="47">
    <cellStyle name="20% - 강조색1 2" xfId="1" xr:uid="{00000000-0005-0000-0000-000000000000}"/>
    <cellStyle name="20% - 강조색2 2" xfId="2" xr:uid="{00000000-0005-0000-0000-000001000000}"/>
    <cellStyle name="20% - 강조색3 2" xfId="3" xr:uid="{00000000-0005-0000-0000-000002000000}"/>
    <cellStyle name="20% - 강조색4 2" xfId="4" xr:uid="{00000000-0005-0000-0000-000003000000}"/>
    <cellStyle name="20% - 강조색5 2" xfId="5" xr:uid="{00000000-0005-0000-0000-000004000000}"/>
    <cellStyle name="20% - 강조색6 2" xfId="6" xr:uid="{00000000-0005-0000-0000-000005000000}"/>
    <cellStyle name="40% - 강조색1 2" xfId="7" xr:uid="{00000000-0005-0000-0000-000006000000}"/>
    <cellStyle name="40% - 강조색2 2" xfId="8" xr:uid="{00000000-0005-0000-0000-000007000000}"/>
    <cellStyle name="40% - 강조색3 2" xfId="9" xr:uid="{00000000-0005-0000-0000-000008000000}"/>
    <cellStyle name="40% - 강조색4 2" xfId="10" xr:uid="{00000000-0005-0000-0000-000009000000}"/>
    <cellStyle name="40% - 강조색5 2" xfId="11" xr:uid="{00000000-0005-0000-0000-00000A000000}"/>
    <cellStyle name="40% - 강조색6 2" xfId="12" xr:uid="{00000000-0005-0000-0000-00000B000000}"/>
    <cellStyle name="60% - 강조색1 2" xfId="13" xr:uid="{00000000-0005-0000-0000-00000C000000}"/>
    <cellStyle name="60% - 강조색2 2" xfId="14" xr:uid="{00000000-0005-0000-0000-00000D000000}"/>
    <cellStyle name="60% - 강조색3 2" xfId="15" xr:uid="{00000000-0005-0000-0000-00000E000000}"/>
    <cellStyle name="60% - 강조색4 2" xfId="16" xr:uid="{00000000-0005-0000-0000-00000F000000}"/>
    <cellStyle name="60% - 강조색5 2" xfId="17" xr:uid="{00000000-0005-0000-0000-000010000000}"/>
    <cellStyle name="60% - 강조색6 2" xfId="18" xr:uid="{00000000-0005-0000-0000-000011000000}"/>
    <cellStyle name="강조색1 2" xfId="19" xr:uid="{00000000-0005-0000-0000-000012000000}"/>
    <cellStyle name="강조색2 2" xfId="20" xr:uid="{00000000-0005-0000-0000-000013000000}"/>
    <cellStyle name="강조색3 2" xfId="21" xr:uid="{00000000-0005-0000-0000-000014000000}"/>
    <cellStyle name="강조색4 2" xfId="22" xr:uid="{00000000-0005-0000-0000-000015000000}"/>
    <cellStyle name="강조색5 2" xfId="23" xr:uid="{00000000-0005-0000-0000-000016000000}"/>
    <cellStyle name="강조색6 2" xfId="24" xr:uid="{00000000-0005-0000-0000-000017000000}"/>
    <cellStyle name="경고문 2" xfId="25" xr:uid="{00000000-0005-0000-0000-000018000000}"/>
    <cellStyle name="계산 2" xfId="26" xr:uid="{00000000-0005-0000-0000-000019000000}"/>
    <cellStyle name="나쁨 2" xfId="27" xr:uid="{00000000-0005-0000-0000-00001A000000}"/>
    <cellStyle name="메모 2" xfId="28" xr:uid="{00000000-0005-0000-0000-00001B000000}"/>
    <cellStyle name="백분율" xfId="29" builtinId="5"/>
    <cellStyle name="보통 2" xfId="30" xr:uid="{00000000-0005-0000-0000-00001D000000}"/>
    <cellStyle name="설명 텍스트 2" xfId="31" xr:uid="{00000000-0005-0000-0000-00001E000000}"/>
    <cellStyle name="셀 확인 2" xfId="32" xr:uid="{00000000-0005-0000-0000-00001F000000}"/>
    <cellStyle name="연결된 셀 2" xfId="33" xr:uid="{00000000-0005-0000-0000-000020000000}"/>
    <cellStyle name="요약 2" xfId="34" xr:uid="{00000000-0005-0000-0000-000021000000}"/>
    <cellStyle name="입력 2" xfId="35" xr:uid="{00000000-0005-0000-0000-000022000000}"/>
    <cellStyle name="제목 1 2" xfId="36" xr:uid="{00000000-0005-0000-0000-000023000000}"/>
    <cellStyle name="제목 2 2" xfId="37" xr:uid="{00000000-0005-0000-0000-000024000000}"/>
    <cellStyle name="제목 3 2" xfId="38" xr:uid="{00000000-0005-0000-0000-000025000000}"/>
    <cellStyle name="제목 4 2" xfId="39" xr:uid="{00000000-0005-0000-0000-000026000000}"/>
    <cellStyle name="제목 5" xfId="40" xr:uid="{00000000-0005-0000-0000-000027000000}"/>
    <cellStyle name="좋음 2" xfId="41" xr:uid="{00000000-0005-0000-0000-000028000000}"/>
    <cellStyle name="출력 2" xfId="42" xr:uid="{00000000-0005-0000-0000-000029000000}"/>
    <cellStyle name="표준" xfId="0" builtinId="0"/>
    <cellStyle name="표준 2" xfId="43" xr:uid="{00000000-0005-0000-0000-00002B000000}"/>
    <cellStyle name="표준 5" xfId="46" xr:uid="{A21EC9FC-8183-444D-88F3-A7B1D6C60873}"/>
    <cellStyle name="표준_grant_20" xfId="44" xr:uid="{00000000-0005-0000-0000-00002C000000}"/>
    <cellStyle name="표준_II. 출원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zoomScaleNormal="100" workbookViewId="0">
      <pane xSplit="1" ySplit="3" topLeftCell="B4" activePane="bottomRight" state="frozen"/>
      <selection activeCell="M33" sqref="M33"/>
      <selection pane="topRight" activeCell="M33" sqref="M33"/>
      <selection pane="bottomLeft" activeCell="M33" sqref="M33"/>
      <selection pane="bottomRight" sqref="A1:G1"/>
    </sheetView>
  </sheetViews>
  <sheetFormatPr defaultRowHeight="13.5"/>
  <cols>
    <col min="1" max="1" width="10.5546875" customWidth="1"/>
    <col min="2" max="2" width="11.44140625" bestFit="1" customWidth="1"/>
    <col min="3" max="3" width="9.5546875" bestFit="1" customWidth="1"/>
    <col min="4" max="4" width="12.44140625" bestFit="1" customWidth="1"/>
    <col min="5" max="6" width="11" bestFit="1" customWidth="1"/>
    <col min="7" max="7" width="11.44140625" bestFit="1" customWidth="1"/>
  </cols>
  <sheetData>
    <row r="1" spans="1:7" ht="36" customHeight="1">
      <c r="A1" s="88" t="s">
        <v>0</v>
      </c>
      <c r="B1" s="88"/>
      <c r="C1" s="88"/>
      <c r="D1" s="88"/>
      <c r="E1" s="88"/>
      <c r="F1" s="88"/>
      <c r="G1" s="88"/>
    </row>
    <row r="2" spans="1:7" ht="14.25" thickBot="1">
      <c r="A2" s="1"/>
      <c r="B2" s="2"/>
      <c r="C2" s="2"/>
      <c r="D2" s="2"/>
      <c r="E2" s="2"/>
      <c r="F2" s="2"/>
      <c r="G2" s="2"/>
    </row>
    <row r="3" spans="1:7" ht="24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7</v>
      </c>
    </row>
    <row r="4" spans="1:7">
      <c r="A4" s="18">
        <v>1948</v>
      </c>
      <c r="B4" s="15">
        <v>4</v>
      </c>
      <c r="C4" s="15">
        <v>2</v>
      </c>
      <c r="D4" s="15">
        <v>6</v>
      </c>
      <c r="E4" s="15">
        <v>5</v>
      </c>
      <c r="F4" s="15"/>
      <c r="G4" s="19">
        <f>D4+E4</f>
        <v>11</v>
      </c>
    </row>
    <row r="5" spans="1:7">
      <c r="A5" s="18">
        <v>1949</v>
      </c>
      <c r="B5" s="15">
        <v>7</v>
      </c>
      <c r="C5" s="15">
        <v>10</v>
      </c>
      <c r="D5" s="15">
        <v>17</v>
      </c>
      <c r="E5" s="15">
        <v>10</v>
      </c>
      <c r="F5" s="15"/>
      <c r="G5" s="19">
        <v>27</v>
      </c>
    </row>
    <row r="6" spans="1:7">
      <c r="A6" s="18">
        <v>1950</v>
      </c>
      <c r="B6" s="15">
        <v>5</v>
      </c>
      <c r="C6" s="15">
        <v>6</v>
      </c>
      <c r="D6" s="15">
        <v>11</v>
      </c>
      <c r="E6" s="15">
        <v>7</v>
      </c>
      <c r="F6" s="15"/>
      <c r="G6" s="19">
        <v>18</v>
      </c>
    </row>
    <row r="7" spans="1:7">
      <c r="A7" s="18">
        <v>1951</v>
      </c>
      <c r="B7" s="15"/>
      <c r="C7" s="15">
        <v>1</v>
      </c>
      <c r="D7" s="15">
        <v>1</v>
      </c>
      <c r="E7" s="15"/>
      <c r="F7" s="15"/>
      <c r="G7" s="19">
        <v>1</v>
      </c>
    </row>
    <row r="8" spans="1:7">
      <c r="A8" s="18">
        <v>1952</v>
      </c>
      <c r="B8" s="15">
        <v>21</v>
      </c>
      <c r="C8" s="15">
        <v>14</v>
      </c>
      <c r="D8" s="15">
        <v>35</v>
      </c>
      <c r="E8" s="15"/>
      <c r="F8" s="15">
        <v>138</v>
      </c>
      <c r="G8" s="19">
        <v>173</v>
      </c>
    </row>
    <row r="9" spans="1:7">
      <c r="A9" s="18">
        <v>1953</v>
      </c>
      <c r="B9" s="15">
        <v>8</v>
      </c>
      <c r="C9" s="15">
        <v>20</v>
      </c>
      <c r="D9" s="15">
        <v>28</v>
      </c>
      <c r="E9" s="15">
        <v>14</v>
      </c>
      <c r="F9" s="15">
        <v>150</v>
      </c>
      <c r="G9" s="19">
        <v>192</v>
      </c>
    </row>
    <row r="10" spans="1:7">
      <c r="A10" s="18">
        <v>1954</v>
      </c>
      <c r="B10" s="15">
        <v>29</v>
      </c>
      <c r="C10" s="15">
        <v>31</v>
      </c>
      <c r="D10" s="15">
        <v>60</v>
      </c>
      <c r="E10" s="15">
        <v>70</v>
      </c>
      <c r="F10" s="15">
        <v>393</v>
      </c>
      <c r="G10" s="19">
        <v>523</v>
      </c>
    </row>
    <row r="11" spans="1:7">
      <c r="A11" s="18">
        <v>1955</v>
      </c>
      <c r="B11" s="15">
        <v>52</v>
      </c>
      <c r="C11" s="15">
        <v>73</v>
      </c>
      <c r="D11" s="15">
        <v>125</v>
      </c>
      <c r="E11" s="15">
        <v>174</v>
      </c>
      <c r="F11" s="15">
        <v>419</v>
      </c>
      <c r="G11" s="19">
        <v>718</v>
      </c>
    </row>
    <row r="12" spans="1:7">
      <c r="A12" s="18">
        <v>1956</v>
      </c>
      <c r="B12" s="15">
        <v>81</v>
      </c>
      <c r="C12" s="15">
        <v>135</v>
      </c>
      <c r="D12" s="15">
        <v>216</v>
      </c>
      <c r="E12" s="15">
        <v>108</v>
      </c>
      <c r="F12" s="15">
        <v>739</v>
      </c>
      <c r="G12" s="19">
        <v>1063</v>
      </c>
    </row>
    <row r="13" spans="1:7">
      <c r="A13" s="18">
        <v>1957</v>
      </c>
      <c r="B13" s="15">
        <v>58</v>
      </c>
      <c r="C13" s="15">
        <v>123</v>
      </c>
      <c r="D13" s="15">
        <v>181</v>
      </c>
      <c r="E13" s="15">
        <v>132</v>
      </c>
      <c r="F13" s="15">
        <v>701</v>
      </c>
      <c r="G13" s="19">
        <v>1014</v>
      </c>
    </row>
    <row r="14" spans="1:7">
      <c r="A14" s="18">
        <v>1958</v>
      </c>
      <c r="B14" s="15">
        <v>119</v>
      </c>
      <c r="C14" s="15">
        <v>177</v>
      </c>
      <c r="D14" s="15">
        <v>296</v>
      </c>
      <c r="E14" s="15">
        <v>143</v>
      </c>
      <c r="F14" s="15">
        <v>963</v>
      </c>
      <c r="G14" s="19">
        <v>1402</v>
      </c>
    </row>
    <row r="15" spans="1:7">
      <c r="A15" s="18">
        <v>1959</v>
      </c>
      <c r="B15" s="15">
        <v>191</v>
      </c>
      <c r="C15" s="15">
        <v>303</v>
      </c>
      <c r="D15" s="15">
        <v>494</v>
      </c>
      <c r="E15" s="15">
        <v>183</v>
      </c>
      <c r="F15" s="15">
        <v>1032</v>
      </c>
      <c r="G15" s="19">
        <v>1709</v>
      </c>
    </row>
    <row r="16" spans="1:7">
      <c r="A16" s="18">
        <v>1960</v>
      </c>
      <c r="B16" s="15">
        <v>219</v>
      </c>
      <c r="C16" s="15">
        <v>285</v>
      </c>
      <c r="D16" s="15">
        <v>504</v>
      </c>
      <c r="E16" s="15">
        <v>174</v>
      </c>
      <c r="F16" s="15">
        <v>815</v>
      </c>
      <c r="G16" s="19">
        <v>1493</v>
      </c>
    </row>
    <row r="17" spans="1:7">
      <c r="A17" s="18">
        <v>1961</v>
      </c>
      <c r="B17" s="15">
        <v>188</v>
      </c>
      <c r="C17" s="15">
        <v>245</v>
      </c>
      <c r="D17" s="15">
        <v>433</v>
      </c>
      <c r="E17" s="15">
        <v>199</v>
      </c>
      <c r="F17" s="15">
        <v>968</v>
      </c>
      <c r="G17" s="19">
        <v>1600</v>
      </c>
    </row>
    <row r="18" spans="1:7">
      <c r="A18" s="18">
        <v>1962</v>
      </c>
      <c r="B18" s="15">
        <v>99</v>
      </c>
      <c r="C18" s="15">
        <v>233</v>
      </c>
      <c r="D18" s="15">
        <v>332</v>
      </c>
      <c r="E18" s="15">
        <v>185</v>
      </c>
      <c r="F18" s="15">
        <v>1221</v>
      </c>
      <c r="G18" s="19">
        <v>1738</v>
      </c>
    </row>
    <row r="19" spans="1:7">
      <c r="A19" s="18">
        <v>1963</v>
      </c>
      <c r="B19" s="15">
        <v>223</v>
      </c>
      <c r="C19" s="15">
        <v>493</v>
      </c>
      <c r="D19" s="15">
        <v>716</v>
      </c>
      <c r="E19" s="15">
        <v>386</v>
      </c>
      <c r="F19" s="15">
        <v>1045</v>
      </c>
      <c r="G19" s="19">
        <v>2147</v>
      </c>
    </row>
    <row r="20" spans="1:7">
      <c r="A20" s="18">
        <v>1964</v>
      </c>
      <c r="B20" s="15">
        <v>213</v>
      </c>
      <c r="C20" s="15">
        <v>480</v>
      </c>
      <c r="D20" s="15">
        <v>693</v>
      </c>
      <c r="E20" s="15">
        <v>318</v>
      </c>
      <c r="F20" s="15">
        <v>1178</v>
      </c>
      <c r="G20" s="19">
        <v>2189</v>
      </c>
    </row>
    <row r="21" spans="1:7">
      <c r="A21" s="18">
        <v>1965</v>
      </c>
      <c r="B21" s="15">
        <v>288</v>
      </c>
      <c r="C21" s="15">
        <v>556</v>
      </c>
      <c r="D21" s="15">
        <v>844</v>
      </c>
      <c r="E21" s="15">
        <v>264</v>
      </c>
      <c r="F21" s="15">
        <v>1506</v>
      </c>
      <c r="G21" s="19">
        <v>2614</v>
      </c>
    </row>
    <row r="22" spans="1:7">
      <c r="A22" s="18">
        <v>1966</v>
      </c>
      <c r="B22" s="15">
        <v>256</v>
      </c>
      <c r="C22" s="15">
        <v>600</v>
      </c>
      <c r="D22" s="15">
        <v>856</v>
      </c>
      <c r="E22" s="15">
        <v>727</v>
      </c>
      <c r="F22" s="15">
        <v>2145</v>
      </c>
      <c r="G22" s="19">
        <v>3728</v>
      </c>
    </row>
    <row r="23" spans="1:7">
      <c r="A23" s="18">
        <v>1967</v>
      </c>
      <c r="B23" s="15">
        <v>428</v>
      </c>
      <c r="C23" s="15">
        <v>819</v>
      </c>
      <c r="D23" s="15">
        <v>1247</v>
      </c>
      <c r="E23" s="15">
        <v>979</v>
      </c>
      <c r="F23" s="15">
        <v>2165</v>
      </c>
      <c r="G23" s="19">
        <v>4391</v>
      </c>
    </row>
    <row r="24" spans="1:7">
      <c r="A24" s="18">
        <v>1968</v>
      </c>
      <c r="B24" s="15">
        <v>359</v>
      </c>
      <c r="C24" s="15">
        <v>828</v>
      </c>
      <c r="D24" s="15">
        <v>1187</v>
      </c>
      <c r="E24" s="15">
        <v>1315</v>
      </c>
      <c r="F24" s="15">
        <v>2712</v>
      </c>
      <c r="G24" s="19">
        <v>5214</v>
      </c>
    </row>
    <row r="25" spans="1:7">
      <c r="A25" s="18">
        <v>1969</v>
      </c>
      <c r="B25" s="15">
        <v>317</v>
      </c>
      <c r="C25" s="15">
        <v>918</v>
      </c>
      <c r="D25" s="15">
        <v>1235</v>
      </c>
      <c r="E25" s="15">
        <v>1688</v>
      </c>
      <c r="F25" s="15">
        <v>2180</v>
      </c>
      <c r="G25" s="19">
        <v>5103</v>
      </c>
    </row>
    <row r="26" spans="1:7">
      <c r="A26" s="18">
        <v>1970</v>
      </c>
      <c r="B26" s="15">
        <v>266</v>
      </c>
      <c r="C26" s="15">
        <v>864</v>
      </c>
      <c r="D26" s="15">
        <v>1130</v>
      </c>
      <c r="E26" s="15">
        <v>1657</v>
      </c>
      <c r="F26" s="15">
        <v>2585</v>
      </c>
      <c r="G26" s="19">
        <v>5372</v>
      </c>
    </row>
    <row r="27" spans="1:7">
      <c r="A27" s="18">
        <v>1971</v>
      </c>
      <c r="B27" s="15">
        <v>229</v>
      </c>
      <c r="C27" s="15">
        <v>1141</v>
      </c>
      <c r="D27" s="15">
        <v>1370</v>
      </c>
      <c r="E27" s="15">
        <v>2324</v>
      </c>
      <c r="F27" s="15">
        <v>4724</v>
      </c>
      <c r="G27" s="19">
        <v>8418</v>
      </c>
    </row>
    <row r="28" spans="1:7">
      <c r="A28" s="18">
        <v>1972</v>
      </c>
      <c r="B28" s="15">
        <v>218</v>
      </c>
      <c r="C28" s="15">
        <v>1145</v>
      </c>
      <c r="D28" s="15">
        <v>1363</v>
      </c>
      <c r="E28" s="15">
        <v>2235</v>
      </c>
      <c r="F28" s="15">
        <v>3830</v>
      </c>
      <c r="G28" s="19">
        <v>7428</v>
      </c>
    </row>
    <row r="29" spans="1:7">
      <c r="A29" s="18">
        <v>1973</v>
      </c>
      <c r="B29" s="15">
        <v>199</v>
      </c>
      <c r="C29" s="15">
        <v>999</v>
      </c>
      <c r="D29" s="15">
        <v>1198</v>
      </c>
      <c r="E29" s="15">
        <v>2443</v>
      </c>
      <c r="F29" s="15">
        <v>4681</v>
      </c>
      <c r="G29" s="19">
        <v>8322</v>
      </c>
    </row>
    <row r="30" spans="1:7">
      <c r="A30" s="18">
        <v>1974</v>
      </c>
      <c r="B30" s="15">
        <v>322</v>
      </c>
      <c r="C30" s="15">
        <v>1174</v>
      </c>
      <c r="D30" s="15">
        <v>1496</v>
      </c>
      <c r="E30" s="15">
        <v>3090</v>
      </c>
      <c r="F30" s="15">
        <v>5955</v>
      </c>
      <c r="G30" s="19">
        <v>10541</v>
      </c>
    </row>
    <row r="31" spans="1:7">
      <c r="A31" s="18">
        <v>1975</v>
      </c>
      <c r="B31" s="15">
        <v>442</v>
      </c>
      <c r="C31" s="15">
        <v>1046</v>
      </c>
      <c r="D31" s="15">
        <v>1488</v>
      </c>
      <c r="E31" s="15">
        <v>1589</v>
      </c>
      <c r="F31" s="15">
        <v>2950</v>
      </c>
      <c r="G31" s="19">
        <v>6027</v>
      </c>
    </row>
    <row r="32" spans="1:7">
      <c r="A32" s="18">
        <v>1976</v>
      </c>
      <c r="B32" s="15">
        <v>479</v>
      </c>
      <c r="C32" s="15">
        <v>1115</v>
      </c>
      <c r="D32" s="15">
        <v>1594</v>
      </c>
      <c r="E32" s="15">
        <v>1462</v>
      </c>
      <c r="F32" s="15">
        <v>4419</v>
      </c>
      <c r="G32" s="19">
        <v>7475</v>
      </c>
    </row>
    <row r="33" spans="1:7">
      <c r="A33" s="18">
        <v>1977</v>
      </c>
      <c r="B33" s="15">
        <v>274</v>
      </c>
      <c r="C33" s="15">
        <v>577</v>
      </c>
      <c r="D33" s="15">
        <v>851</v>
      </c>
      <c r="E33" s="15">
        <v>1859</v>
      </c>
      <c r="F33" s="15">
        <v>3989</v>
      </c>
      <c r="G33" s="19">
        <v>6699</v>
      </c>
    </row>
    <row r="34" spans="1:7">
      <c r="A34" s="18">
        <v>1978</v>
      </c>
      <c r="B34" s="15">
        <v>427</v>
      </c>
      <c r="C34" s="15">
        <v>999</v>
      </c>
      <c r="D34" s="15">
        <v>1426</v>
      </c>
      <c r="E34" s="15">
        <v>3158</v>
      </c>
      <c r="F34" s="15">
        <v>7504</v>
      </c>
      <c r="G34" s="19">
        <v>12088</v>
      </c>
    </row>
    <row r="35" spans="1:7">
      <c r="A35" s="18">
        <v>1979</v>
      </c>
      <c r="B35" s="15">
        <v>1419</v>
      </c>
      <c r="C35" s="15">
        <v>1781</v>
      </c>
      <c r="D35" s="15">
        <v>3200</v>
      </c>
      <c r="E35" s="15">
        <v>3592</v>
      </c>
      <c r="F35" s="15">
        <v>7206</v>
      </c>
      <c r="G35" s="19">
        <v>13998</v>
      </c>
    </row>
    <row r="36" spans="1:7">
      <c r="A36" s="18">
        <v>1980</v>
      </c>
      <c r="B36" s="15">
        <v>1632</v>
      </c>
      <c r="C36" s="15">
        <v>1753</v>
      </c>
      <c r="D36" s="15">
        <v>3385</v>
      </c>
      <c r="E36" s="15">
        <v>4071</v>
      </c>
      <c r="F36" s="15">
        <v>7845</v>
      </c>
      <c r="G36" s="19">
        <v>15301</v>
      </c>
    </row>
    <row r="37" spans="1:7">
      <c r="A37" s="18">
        <v>1981</v>
      </c>
      <c r="B37" s="15">
        <v>1808</v>
      </c>
      <c r="C37" s="15">
        <v>1691</v>
      </c>
      <c r="D37" s="15">
        <v>3499</v>
      </c>
      <c r="E37" s="15">
        <v>3731</v>
      </c>
      <c r="F37" s="15">
        <v>6769</v>
      </c>
      <c r="G37" s="19">
        <v>13999</v>
      </c>
    </row>
    <row r="38" spans="1:7">
      <c r="A38" s="18">
        <v>1982</v>
      </c>
      <c r="B38" s="15">
        <v>2609</v>
      </c>
      <c r="C38" s="15">
        <v>2514</v>
      </c>
      <c r="D38" s="15">
        <v>5123</v>
      </c>
      <c r="E38" s="15">
        <v>4751</v>
      </c>
      <c r="F38" s="15">
        <v>7793</v>
      </c>
      <c r="G38" s="19">
        <v>17667</v>
      </c>
    </row>
    <row r="39" spans="1:7">
      <c r="A39" s="18">
        <v>1983</v>
      </c>
      <c r="B39" s="15">
        <v>2433</v>
      </c>
      <c r="C39" s="15">
        <v>2079</v>
      </c>
      <c r="D39" s="15">
        <v>4512</v>
      </c>
      <c r="E39" s="15">
        <v>6367</v>
      </c>
      <c r="F39" s="15">
        <v>11022</v>
      </c>
      <c r="G39" s="19">
        <v>21901</v>
      </c>
    </row>
    <row r="40" spans="1:7">
      <c r="A40" s="18">
        <v>1984</v>
      </c>
      <c r="B40" s="15">
        <v>2365</v>
      </c>
      <c r="C40" s="15">
        <v>2360</v>
      </c>
      <c r="D40" s="15">
        <v>4725</v>
      </c>
      <c r="E40" s="15">
        <v>7109</v>
      </c>
      <c r="F40" s="15">
        <v>11674</v>
      </c>
      <c r="G40" s="19">
        <v>23508</v>
      </c>
    </row>
    <row r="41" spans="1:7">
      <c r="A41" s="18">
        <v>1985</v>
      </c>
      <c r="B41" s="15">
        <v>2268</v>
      </c>
      <c r="C41" s="15">
        <v>2327</v>
      </c>
      <c r="D41" s="15">
        <v>4595</v>
      </c>
      <c r="E41" s="15">
        <v>8250</v>
      </c>
      <c r="F41" s="15">
        <v>14453</v>
      </c>
      <c r="G41" s="19">
        <v>27298</v>
      </c>
    </row>
    <row r="42" spans="1:7">
      <c r="A42" s="18">
        <v>1986</v>
      </c>
      <c r="B42" s="15">
        <v>1894</v>
      </c>
      <c r="C42" s="15">
        <v>2758</v>
      </c>
      <c r="D42" s="15">
        <v>4652</v>
      </c>
      <c r="E42" s="15">
        <v>8660</v>
      </c>
      <c r="F42" s="15">
        <v>15086</v>
      </c>
      <c r="G42" s="19">
        <v>28398</v>
      </c>
    </row>
    <row r="43" spans="1:7">
      <c r="A43" s="18">
        <v>1987</v>
      </c>
      <c r="B43" s="15">
        <v>2330</v>
      </c>
      <c r="C43" s="15">
        <v>3419</v>
      </c>
      <c r="D43" s="15">
        <v>5749</v>
      </c>
      <c r="E43" s="15">
        <v>11552</v>
      </c>
      <c r="F43" s="15">
        <v>14708</v>
      </c>
      <c r="G43" s="19">
        <v>32009</v>
      </c>
    </row>
    <row r="44" spans="1:7">
      <c r="A44" s="18">
        <v>1988</v>
      </c>
      <c r="B44" s="15">
        <v>2174</v>
      </c>
      <c r="C44" s="15">
        <v>3108</v>
      </c>
      <c r="D44" s="15">
        <v>5282</v>
      </c>
      <c r="E44" s="15">
        <v>10502</v>
      </c>
      <c r="F44" s="15">
        <v>17272</v>
      </c>
      <c r="G44" s="19">
        <v>33056</v>
      </c>
    </row>
    <row r="45" spans="1:7">
      <c r="A45" s="18">
        <v>1989</v>
      </c>
      <c r="B45" s="15">
        <v>3972</v>
      </c>
      <c r="C45" s="15">
        <v>5311</v>
      </c>
      <c r="D45" s="15">
        <v>9283</v>
      </c>
      <c r="E45" s="15">
        <v>12561</v>
      </c>
      <c r="F45" s="15">
        <v>22263</v>
      </c>
      <c r="G45" s="19">
        <v>44107</v>
      </c>
    </row>
    <row r="46" spans="1:7">
      <c r="A46" s="18">
        <v>1990</v>
      </c>
      <c r="B46" s="15">
        <v>7762</v>
      </c>
      <c r="C46" s="15">
        <v>8846</v>
      </c>
      <c r="D46" s="15">
        <v>16608</v>
      </c>
      <c r="E46" s="15">
        <v>13927</v>
      </c>
      <c r="F46" s="15">
        <v>23790</v>
      </c>
      <c r="G46" s="19">
        <v>54325</v>
      </c>
    </row>
    <row r="47" spans="1:7">
      <c r="A47" s="18">
        <v>1991</v>
      </c>
      <c r="B47" s="15">
        <v>8690</v>
      </c>
      <c r="C47" s="15">
        <v>8370</v>
      </c>
      <c r="D47" s="15">
        <v>17060</v>
      </c>
      <c r="E47" s="15">
        <v>13723</v>
      </c>
      <c r="F47" s="15">
        <v>23876</v>
      </c>
      <c r="G47" s="19">
        <v>54659</v>
      </c>
    </row>
    <row r="48" spans="1:7">
      <c r="A48" s="18">
        <v>1992</v>
      </c>
      <c r="B48" s="15">
        <v>10502</v>
      </c>
      <c r="C48" s="15">
        <v>7870</v>
      </c>
      <c r="D48" s="15">
        <v>18372</v>
      </c>
      <c r="E48" s="15">
        <v>13635</v>
      </c>
      <c r="F48" s="15">
        <v>30298</v>
      </c>
      <c r="G48" s="19">
        <v>62305</v>
      </c>
    </row>
    <row r="49" spans="1:7">
      <c r="A49" s="18">
        <v>1993</v>
      </c>
      <c r="B49" s="15">
        <v>11446</v>
      </c>
      <c r="C49" s="15">
        <v>7592</v>
      </c>
      <c r="D49" s="15">
        <v>19038</v>
      </c>
      <c r="E49" s="15">
        <v>13133</v>
      </c>
      <c r="F49" s="15">
        <v>30392</v>
      </c>
      <c r="G49" s="19">
        <v>62563</v>
      </c>
    </row>
    <row r="50" spans="1:7">
      <c r="A50" s="18">
        <v>1994</v>
      </c>
      <c r="B50" s="15">
        <v>11683</v>
      </c>
      <c r="C50" s="15">
        <v>7817</v>
      </c>
      <c r="D50" s="15">
        <v>19500</v>
      </c>
      <c r="E50" s="15">
        <v>13695</v>
      </c>
      <c r="F50" s="15">
        <v>25409</v>
      </c>
      <c r="G50" s="19">
        <v>58604</v>
      </c>
    </row>
    <row r="51" spans="1:7">
      <c r="A51" s="18">
        <v>1995</v>
      </c>
      <c r="B51" s="15">
        <v>12512</v>
      </c>
      <c r="C51" s="15">
        <v>8149</v>
      </c>
      <c r="D51" s="15">
        <v>20661</v>
      </c>
      <c r="E51" s="15">
        <v>16986</v>
      </c>
      <c r="F51" s="15">
        <v>29811</v>
      </c>
      <c r="G51" s="19">
        <v>67458</v>
      </c>
    </row>
    <row r="52" spans="1:7">
      <c r="A52" s="18">
        <v>1996</v>
      </c>
      <c r="B52" s="15">
        <v>16516</v>
      </c>
      <c r="C52" s="15">
        <v>9191</v>
      </c>
      <c r="D52" s="15">
        <v>25707</v>
      </c>
      <c r="E52" s="15">
        <v>20192</v>
      </c>
      <c r="F52" s="15">
        <v>26464</v>
      </c>
      <c r="G52" s="19">
        <v>72363</v>
      </c>
    </row>
    <row r="53" spans="1:7">
      <c r="A53" s="18">
        <v>1997</v>
      </c>
      <c r="B53" s="15">
        <v>24579</v>
      </c>
      <c r="C53" s="15">
        <v>13713</v>
      </c>
      <c r="D53" s="15">
        <v>38292</v>
      </c>
      <c r="E53" s="15">
        <v>24633</v>
      </c>
      <c r="F53" s="15">
        <v>42484</v>
      </c>
      <c r="G53" s="19">
        <v>105409</v>
      </c>
    </row>
    <row r="54" spans="1:7">
      <c r="A54" s="18">
        <v>1998</v>
      </c>
      <c r="B54" s="15">
        <v>52900</v>
      </c>
      <c r="C54" s="15">
        <v>25717</v>
      </c>
      <c r="D54" s="15">
        <v>78617</v>
      </c>
      <c r="E54" s="15">
        <v>24931</v>
      </c>
      <c r="F54" s="15">
        <v>59611</v>
      </c>
      <c r="G54" s="19">
        <v>163159</v>
      </c>
    </row>
    <row r="55" spans="1:7">
      <c r="A55" s="18">
        <v>1999</v>
      </c>
      <c r="B55" s="15">
        <v>62635</v>
      </c>
      <c r="C55" s="15">
        <v>32868</v>
      </c>
      <c r="D55" s="15">
        <v>95503</v>
      </c>
      <c r="E55" s="15">
        <v>19636</v>
      </c>
      <c r="F55" s="15">
        <v>32968</v>
      </c>
      <c r="G55" s="19">
        <v>148107</v>
      </c>
    </row>
    <row r="56" spans="1:7">
      <c r="A56" s="18">
        <v>2000</v>
      </c>
      <c r="B56" s="15">
        <v>34956</v>
      </c>
      <c r="C56" s="15">
        <v>41745</v>
      </c>
      <c r="D56" s="15">
        <v>76701</v>
      </c>
      <c r="E56" s="15">
        <v>18845</v>
      </c>
      <c r="F56" s="15">
        <v>30849</v>
      </c>
      <c r="G56" s="19">
        <v>126395</v>
      </c>
    </row>
    <row r="57" spans="1:7">
      <c r="A57" s="18">
        <v>2001</v>
      </c>
      <c r="B57" s="15">
        <v>34675</v>
      </c>
      <c r="C57" s="15">
        <v>43842</v>
      </c>
      <c r="D57" s="15">
        <v>78517</v>
      </c>
      <c r="E57" s="15">
        <v>18650</v>
      </c>
      <c r="F57" s="15">
        <v>33683</v>
      </c>
      <c r="G57" s="19">
        <v>130850</v>
      </c>
    </row>
    <row r="58" spans="1:7">
      <c r="A58" s="18">
        <v>2002</v>
      </c>
      <c r="B58" s="15">
        <v>45298</v>
      </c>
      <c r="C58" s="15">
        <v>39957</v>
      </c>
      <c r="D58" s="15">
        <v>85255</v>
      </c>
      <c r="E58" s="15">
        <v>27235</v>
      </c>
      <c r="F58" s="15">
        <v>40588</v>
      </c>
      <c r="G58" s="19">
        <v>153078</v>
      </c>
    </row>
    <row r="59" spans="1:7">
      <c r="A59" s="18">
        <v>2003</v>
      </c>
      <c r="B59" s="15">
        <v>44165</v>
      </c>
      <c r="C59" s="15">
        <v>37272</v>
      </c>
      <c r="D59" s="15">
        <v>81437</v>
      </c>
      <c r="E59" s="15">
        <v>28380</v>
      </c>
      <c r="F59" s="15">
        <v>46023</v>
      </c>
      <c r="G59" s="19">
        <v>155840</v>
      </c>
    </row>
    <row r="60" spans="1:7">
      <c r="A60" s="18">
        <v>2004</v>
      </c>
      <c r="B60" s="15">
        <v>49068</v>
      </c>
      <c r="C60" s="15">
        <v>34182</v>
      </c>
      <c r="D60" s="15">
        <v>83250</v>
      </c>
      <c r="E60" s="15">
        <v>31021</v>
      </c>
      <c r="F60" s="15">
        <v>51104</v>
      </c>
      <c r="G60" s="19">
        <v>165375</v>
      </c>
    </row>
    <row r="61" spans="1:7">
      <c r="A61" s="18">
        <v>2005</v>
      </c>
      <c r="B61" s="15">
        <v>73512</v>
      </c>
      <c r="C61" s="15">
        <v>32716</v>
      </c>
      <c r="D61" s="15">
        <v>106228</v>
      </c>
      <c r="E61" s="15">
        <v>33993</v>
      </c>
      <c r="F61" s="15">
        <v>57873</v>
      </c>
      <c r="G61" s="19">
        <v>198094</v>
      </c>
    </row>
    <row r="62" spans="1:7">
      <c r="A62" s="18">
        <v>2006</v>
      </c>
      <c r="B62" s="15">
        <v>120790</v>
      </c>
      <c r="C62" s="15">
        <v>29736</v>
      </c>
      <c r="D62" s="16">
        <v>150526</v>
      </c>
      <c r="E62" s="15">
        <v>34206</v>
      </c>
      <c r="F62" s="15">
        <v>65825</v>
      </c>
      <c r="G62" s="19">
        <v>250557</v>
      </c>
    </row>
    <row r="63" spans="1:7">
      <c r="A63" s="18">
        <v>2007</v>
      </c>
      <c r="B63" s="15">
        <v>123705</v>
      </c>
      <c r="C63" s="15">
        <v>2795</v>
      </c>
      <c r="D63" s="16">
        <v>126500</v>
      </c>
      <c r="E63" s="15">
        <v>40745</v>
      </c>
      <c r="F63" s="15">
        <v>60361</v>
      </c>
      <c r="G63" s="19">
        <v>227606</v>
      </c>
    </row>
    <row r="64" spans="1:7">
      <c r="A64" s="18">
        <v>2008</v>
      </c>
      <c r="B64" s="15">
        <v>83523</v>
      </c>
      <c r="C64" s="15">
        <v>4975</v>
      </c>
      <c r="D64" s="16">
        <v>88498</v>
      </c>
      <c r="E64" s="15">
        <v>39858</v>
      </c>
      <c r="F64" s="15">
        <v>65583</v>
      </c>
      <c r="G64" s="19">
        <v>193939</v>
      </c>
    </row>
    <row r="65" spans="1:8" s="12" customFormat="1">
      <c r="A65" s="18">
        <v>2009</v>
      </c>
      <c r="B65" s="15">
        <v>56732</v>
      </c>
      <c r="C65" s="15">
        <v>3949</v>
      </c>
      <c r="D65" s="16">
        <v>60681</v>
      </c>
      <c r="E65" s="15">
        <v>32091</v>
      </c>
      <c r="F65" s="15">
        <v>53155</v>
      </c>
      <c r="G65" s="19">
        <v>145927</v>
      </c>
    </row>
    <row r="66" spans="1:8">
      <c r="A66" s="18">
        <v>2010</v>
      </c>
      <c r="B66" s="15">
        <v>68843</v>
      </c>
      <c r="C66" s="15">
        <v>4301</v>
      </c>
      <c r="D66" s="16">
        <v>73144</v>
      </c>
      <c r="E66" s="15">
        <v>33697</v>
      </c>
      <c r="F66" s="15">
        <v>53136</v>
      </c>
      <c r="G66" s="19">
        <v>159977</v>
      </c>
    </row>
    <row r="67" spans="1:8">
      <c r="A67" s="20">
        <v>2011</v>
      </c>
      <c r="B67" s="17">
        <v>94720</v>
      </c>
      <c r="C67" s="17">
        <v>5853</v>
      </c>
      <c r="D67" s="17">
        <v>100573</v>
      </c>
      <c r="E67" s="17">
        <v>42185</v>
      </c>
      <c r="F67" s="17">
        <v>71255</v>
      </c>
      <c r="G67" s="21">
        <f>B67+C67+E67+F67</f>
        <v>214013</v>
      </c>
    </row>
    <row r="68" spans="1:8">
      <c r="A68" s="33">
        <v>2012</v>
      </c>
      <c r="B68" s="34">
        <v>113467</v>
      </c>
      <c r="C68" s="34">
        <v>6353</v>
      </c>
      <c r="D68" s="34">
        <v>119820</v>
      </c>
      <c r="E68" s="34">
        <v>46146</v>
      </c>
      <c r="F68" s="34">
        <v>77903</v>
      </c>
      <c r="G68" s="35">
        <v>243869</v>
      </c>
    </row>
    <row r="69" spans="1:8">
      <c r="A69" s="33">
        <v>2013</v>
      </c>
      <c r="B69" s="34">
        <v>127330</v>
      </c>
      <c r="C69" s="34">
        <v>5959</v>
      </c>
      <c r="D69" s="34">
        <v>133289</v>
      </c>
      <c r="E69" s="34">
        <v>47308</v>
      </c>
      <c r="F69" s="34">
        <v>100094</v>
      </c>
      <c r="G69" s="35">
        <v>280691</v>
      </c>
    </row>
    <row r="70" spans="1:8">
      <c r="A70" s="33">
        <v>2014</v>
      </c>
      <c r="B70" s="34">
        <v>129786</v>
      </c>
      <c r="C70" s="34">
        <v>4955</v>
      </c>
      <c r="D70" s="34">
        <v>134741</v>
      </c>
      <c r="E70" s="34">
        <v>54010</v>
      </c>
      <c r="F70" s="34">
        <v>99791</v>
      </c>
      <c r="G70" s="35">
        <v>288542</v>
      </c>
    </row>
    <row r="71" spans="1:8">
      <c r="A71" s="33">
        <v>2015</v>
      </c>
      <c r="B71" s="34">
        <v>101873</v>
      </c>
      <c r="C71" s="34">
        <v>3253</v>
      </c>
      <c r="D71" s="34">
        <v>105126</v>
      </c>
      <c r="E71" s="34">
        <v>54551</v>
      </c>
      <c r="F71" s="34">
        <v>114747</v>
      </c>
      <c r="G71" s="35">
        <v>274424</v>
      </c>
    </row>
    <row r="72" spans="1:8">
      <c r="A72" s="33">
        <v>2016</v>
      </c>
      <c r="B72" s="34">
        <v>108875</v>
      </c>
      <c r="C72" s="34">
        <v>2854</v>
      </c>
      <c r="D72" s="34">
        <v>111729</v>
      </c>
      <c r="E72" s="34">
        <v>55602</v>
      </c>
      <c r="F72" s="34">
        <v>119255</v>
      </c>
      <c r="G72" s="35">
        <v>286586</v>
      </c>
    </row>
    <row r="73" spans="1:8">
      <c r="A73" s="33">
        <v>2017</v>
      </c>
      <c r="B73" s="34">
        <v>120662</v>
      </c>
      <c r="C73" s="34">
        <v>2993</v>
      </c>
      <c r="D73" s="34">
        <v>123655</v>
      </c>
      <c r="E73" s="34">
        <v>49293</v>
      </c>
      <c r="F73" s="34">
        <v>116708</v>
      </c>
      <c r="G73" s="35">
        <v>289656</v>
      </c>
    </row>
    <row r="74" spans="1:8">
      <c r="A74" s="33">
        <v>2018</v>
      </c>
      <c r="B74" s="34">
        <v>119012</v>
      </c>
      <c r="C74" s="34">
        <v>2715</v>
      </c>
      <c r="D74" s="34">
        <v>121727</v>
      </c>
      <c r="E74" s="34">
        <v>49905</v>
      </c>
      <c r="F74" s="34">
        <v>115025</v>
      </c>
      <c r="G74" s="35">
        <v>286657</v>
      </c>
    </row>
    <row r="75" spans="1:8">
      <c r="A75" s="33">
        <v>2019</v>
      </c>
      <c r="B75" s="34">
        <v>125661</v>
      </c>
      <c r="C75" s="34">
        <v>2417</v>
      </c>
      <c r="D75" s="34">
        <v>128078</v>
      </c>
      <c r="E75" s="34">
        <v>52850</v>
      </c>
      <c r="F75" s="34">
        <v>125594</v>
      </c>
      <c r="G75" s="35">
        <v>306522</v>
      </c>
    </row>
    <row r="76" spans="1:8">
      <c r="A76" s="33">
        <v>2020</v>
      </c>
      <c r="B76" s="34">
        <v>134766</v>
      </c>
      <c r="C76" s="34">
        <v>2056</v>
      </c>
      <c r="D76" s="34">
        <v>136822</v>
      </c>
      <c r="E76" s="34">
        <v>50694</v>
      </c>
      <c r="F76" s="34">
        <v>116153</v>
      </c>
      <c r="G76" s="35">
        <v>303669</v>
      </c>
      <c r="H76" s="43"/>
    </row>
    <row r="77" spans="1:8">
      <c r="A77" s="33">
        <v>2021</v>
      </c>
      <c r="B77" s="34">
        <v>145882</v>
      </c>
      <c r="C77" s="34">
        <v>1817</v>
      </c>
      <c r="D77" s="34">
        <v>147699</v>
      </c>
      <c r="E77" s="34">
        <v>57545</v>
      </c>
      <c r="F77" s="34">
        <v>136629</v>
      </c>
      <c r="G77" s="35">
        <v>341873</v>
      </c>
      <c r="H77" s="43"/>
    </row>
    <row r="78" spans="1:8" ht="14.25" thickBot="1">
      <c r="A78" s="54">
        <v>2022</v>
      </c>
      <c r="B78" s="55">
        <v>135180</v>
      </c>
      <c r="C78" s="55">
        <v>1452</v>
      </c>
      <c r="D78" s="55">
        <f>B78+C78</f>
        <v>136632</v>
      </c>
      <c r="E78" s="55">
        <v>54775</v>
      </c>
      <c r="F78" s="55">
        <v>135333</v>
      </c>
      <c r="G78" s="56">
        <f>B78+C78+E78+F78</f>
        <v>326740</v>
      </c>
    </row>
    <row r="79" spans="1:8">
      <c r="A79" s="47" t="s">
        <v>43</v>
      </c>
      <c r="B79" s="46"/>
      <c r="C79" s="46"/>
      <c r="D79" s="46"/>
      <c r="E79" s="46"/>
    </row>
    <row r="80" spans="1:8">
      <c r="A80" s="45" t="s">
        <v>48</v>
      </c>
    </row>
    <row r="81" spans="1:1">
      <c r="A81" s="45" t="s">
        <v>49</v>
      </c>
    </row>
    <row r="82" spans="1:1">
      <c r="A82" s="44"/>
    </row>
  </sheetData>
  <mergeCells count="1">
    <mergeCell ref="A1:G1"/>
  </mergeCells>
  <phoneticPr fontId="3" type="noConversion"/>
  <pageMargins left="0.25" right="0.25" top="0.75" bottom="0.75" header="0.3" footer="0.3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workbookViewId="0">
      <selection sqref="A1:G1"/>
    </sheetView>
  </sheetViews>
  <sheetFormatPr defaultRowHeight="13.5"/>
  <cols>
    <col min="1" max="1" width="9.77734375" customWidth="1"/>
    <col min="7" max="7" width="9.44140625" customWidth="1"/>
  </cols>
  <sheetData>
    <row r="1" spans="1:7" ht="26.25" customHeight="1">
      <c r="A1" s="89" t="s">
        <v>50</v>
      </c>
      <c r="B1" s="89"/>
      <c r="C1" s="89"/>
      <c r="D1" s="89"/>
      <c r="E1" s="89"/>
      <c r="F1" s="89"/>
      <c r="G1" s="89"/>
    </row>
    <row r="2" spans="1:7" ht="17.25" customHeight="1" thickBot="1">
      <c r="A2" s="3"/>
      <c r="B2" s="3"/>
      <c r="C2" s="3"/>
      <c r="D2" s="3"/>
      <c r="E2" s="3"/>
      <c r="F2" s="3"/>
      <c r="G2" s="3"/>
    </row>
    <row r="3" spans="1:7" ht="27" customHeight="1">
      <c r="A3" s="93" t="s">
        <v>8</v>
      </c>
      <c r="B3" s="95" t="s">
        <v>9</v>
      </c>
      <c r="C3" s="97" t="s">
        <v>10</v>
      </c>
      <c r="D3" s="97"/>
      <c r="E3" s="97" t="s">
        <v>11</v>
      </c>
      <c r="F3" s="97"/>
      <c r="G3" s="91" t="s">
        <v>12</v>
      </c>
    </row>
    <row r="4" spans="1:7" ht="27" customHeight="1">
      <c r="A4" s="94"/>
      <c r="B4" s="96"/>
      <c r="C4" s="7" t="s">
        <v>13</v>
      </c>
      <c r="D4" s="7" t="s">
        <v>14</v>
      </c>
      <c r="E4" s="7" t="s">
        <v>13</v>
      </c>
      <c r="F4" s="7" t="s">
        <v>14</v>
      </c>
      <c r="G4" s="92"/>
    </row>
    <row r="5" spans="1:7">
      <c r="A5" s="78" t="s">
        <v>39</v>
      </c>
      <c r="B5" s="9">
        <v>2005</v>
      </c>
      <c r="C5" s="4">
        <v>53419</v>
      </c>
      <c r="D5" s="8">
        <f t="shared" ref="D5:D22" si="0">C5/$G5</f>
        <v>0.72667047556861464</v>
      </c>
      <c r="E5" s="4">
        <v>20093</v>
      </c>
      <c r="F5" s="8">
        <v>0.27300000000000002</v>
      </c>
      <c r="G5" s="5">
        <f t="shared" ref="G5:G22" si="1">SUM(C5,E5)</f>
        <v>73512</v>
      </c>
    </row>
    <row r="6" spans="1:7">
      <c r="A6" s="79"/>
      <c r="B6" s="9">
        <v>2006</v>
      </c>
      <c r="C6" s="6">
        <v>89303</v>
      </c>
      <c r="D6" s="8">
        <f t="shared" si="0"/>
        <v>0.73932444738802883</v>
      </c>
      <c r="E6" s="6">
        <v>31487</v>
      </c>
      <c r="F6" s="8">
        <f>E6/$G6</f>
        <v>0.26067555261197117</v>
      </c>
      <c r="G6" s="5">
        <f t="shared" si="1"/>
        <v>120790</v>
      </c>
    </row>
    <row r="7" spans="1:7">
      <c r="A7" s="79"/>
      <c r="B7" s="9">
        <v>2007</v>
      </c>
      <c r="C7" s="6">
        <v>91645</v>
      </c>
      <c r="D7" s="8">
        <f t="shared" si="0"/>
        <v>0.74083505112970371</v>
      </c>
      <c r="E7" s="6">
        <v>32060</v>
      </c>
      <c r="F7" s="8">
        <f t="shared" ref="F7:F22" si="2">E7/$G7</f>
        <v>0.25916494887029629</v>
      </c>
      <c r="G7" s="5">
        <f t="shared" si="1"/>
        <v>123705</v>
      </c>
    </row>
    <row r="8" spans="1:7">
      <c r="A8" s="79"/>
      <c r="B8" s="9">
        <v>2008</v>
      </c>
      <c r="C8" s="6">
        <v>61115</v>
      </c>
      <c r="D8" s="8">
        <f t="shared" si="0"/>
        <v>0.7317146175305006</v>
      </c>
      <c r="E8" s="6">
        <v>22408</v>
      </c>
      <c r="F8" s="8">
        <f t="shared" si="2"/>
        <v>0.2682853824694994</v>
      </c>
      <c r="G8" s="5">
        <f t="shared" si="1"/>
        <v>83523</v>
      </c>
    </row>
    <row r="9" spans="1:7" s="12" customFormat="1">
      <c r="A9" s="79"/>
      <c r="B9" s="9">
        <v>2009</v>
      </c>
      <c r="C9" s="6">
        <v>42129</v>
      </c>
      <c r="D9" s="8">
        <f t="shared" si="0"/>
        <v>0.74259677078192199</v>
      </c>
      <c r="E9" s="6">
        <v>14603</v>
      </c>
      <c r="F9" s="8">
        <f t="shared" si="2"/>
        <v>0.25740322921807796</v>
      </c>
      <c r="G9" s="5">
        <f t="shared" si="1"/>
        <v>56732</v>
      </c>
    </row>
    <row r="10" spans="1:7">
      <c r="A10" s="79"/>
      <c r="B10" s="9">
        <v>2010</v>
      </c>
      <c r="C10" s="6">
        <v>51404</v>
      </c>
      <c r="D10" s="8">
        <f t="shared" si="0"/>
        <v>0.74668448498758044</v>
      </c>
      <c r="E10" s="6">
        <v>17439</v>
      </c>
      <c r="F10" s="8">
        <f t="shared" si="2"/>
        <v>0.25331551501241956</v>
      </c>
      <c r="G10" s="5">
        <f t="shared" si="1"/>
        <v>68843</v>
      </c>
    </row>
    <row r="11" spans="1:7">
      <c r="A11" s="79"/>
      <c r="B11" s="25">
        <v>2011</v>
      </c>
      <c r="C11" s="36">
        <v>72258</v>
      </c>
      <c r="D11" s="8">
        <f t="shared" si="0"/>
        <v>0.76285895270270265</v>
      </c>
      <c r="E11" s="36">
        <v>22462</v>
      </c>
      <c r="F11" s="8">
        <f t="shared" si="2"/>
        <v>0.23714104729729729</v>
      </c>
      <c r="G11" s="5">
        <f t="shared" si="1"/>
        <v>94720</v>
      </c>
    </row>
    <row r="12" spans="1:7">
      <c r="A12" s="79"/>
      <c r="B12" s="25">
        <v>2012</v>
      </c>
      <c r="C12" s="36">
        <v>84061</v>
      </c>
      <c r="D12" s="8">
        <f t="shared" si="0"/>
        <v>0.7408409493509126</v>
      </c>
      <c r="E12" s="36">
        <v>29406</v>
      </c>
      <c r="F12" s="8">
        <f t="shared" si="2"/>
        <v>0.2591590506490874</v>
      </c>
      <c r="G12" s="5">
        <f t="shared" si="1"/>
        <v>113467</v>
      </c>
    </row>
    <row r="13" spans="1:7">
      <c r="A13" s="79"/>
      <c r="B13" s="25">
        <v>2013</v>
      </c>
      <c r="C13" s="36">
        <v>95667</v>
      </c>
      <c r="D13" s="8">
        <f t="shared" si="0"/>
        <v>0.75133118668027954</v>
      </c>
      <c r="E13" s="36">
        <v>31663</v>
      </c>
      <c r="F13" s="8">
        <f t="shared" si="2"/>
        <v>0.24866881331972041</v>
      </c>
      <c r="G13" s="5">
        <f t="shared" si="1"/>
        <v>127330</v>
      </c>
    </row>
    <row r="14" spans="1:7">
      <c r="A14" s="79"/>
      <c r="B14" s="25">
        <v>2014</v>
      </c>
      <c r="C14" s="57">
        <v>97294</v>
      </c>
      <c r="D14" s="8">
        <f>C14/$G14</f>
        <v>0.74964942289615211</v>
      </c>
      <c r="E14" s="57">
        <v>32492</v>
      </c>
      <c r="F14" s="8">
        <f t="shared" si="2"/>
        <v>0.25035057710384789</v>
      </c>
      <c r="G14" s="5">
        <f>SUM(C14,E14)</f>
        <v>129786</v>
      </c>
    </row>
    <row r="15" spans="1:7">
      <c r="A15" s="79"/>
      <c r="B15" s="25">
        <v>2015</v>
      </c>
      <c r="C15" s="57">
        <v>76318</v>
      </c>
      <c r="D15" s="8">
        <f t="shared" si="0"/>
        <v>0.74914844954011373</v>
      </c>
      <c r="E15" s="57">
        <v>25555</v>
      </c>
      <c r="F15" s="8">
        <f t="shared" si="2"/>
        <v>0.25085155045988633</v>
      </c>
      <c r="G15" s="5">
        <f>SUM(C15,E15)</f>
        <v>101873</v>
      </c>
    </row>
    <row r="16" spans="1:7">
      <c r="A16" s="79"/>
      <c r="B16" s="25">
        <v>2016</v>
      </c>
      <c r="C16" s="57">
        <v>82400</v>
      </c>
      <c r="D16" s="8">
        <f t="shared" si="0"/>
        <v>0.75683122847301953</v>
      </c>
      <c r="E16" s="57">
        <v>26475</v>
      </c>
      <c r="F16" s="8">
        <f t="shared" si="2"/>
        <v>0.24316877152698049</v>
      </c>
      <c r="G16" s="5">
        <f t="shared" si="1"/>
        <v>108875</v>
      </c>
    </row>
    <row r="17" spans="1:7">
      <c r="A17" s="79"/>
      <c r="B17" s="25">
        <v>2017</v>
      </c>
      <c r="C17" s="57">
        <v>90847</v>
      </c>
      <c r="D17" s="8">
        <f t="shared" si="0"/>
        <v>0.75290480847325592</v>
      </c>
      <c r="E17" s="57">
        <v>29815</v>
      </c>
      <c r="F17" s="8">
        <f t="shared" si="2"/>
        <v>0.24709519152674414</v>
      </c>
      <c r="G17" s="5">
        <f t="shared" si="1"/>
        <v>120662</v>
      </c>
    </row>
    <row r="18" spans="1:7">
      <c r="A18" s="79"/>
      <c r="B18" s="25">
        <v>2018</v>
      </c>
      <c r="C18" s="57">
        <v>89227</v>
      </c>
      <c r="D18" s="8">
        <f t="shared" si="0"/>
        <v>0.7497311195509696</v>
      </c>
      <c r="E18" s="57">
        <v>29785</v>
      </c>
      <c r="F18" s="8">
        <f t="shared" si="2"/>
        <v>0.25026888044903034</v>
      </c>
      <c r="G18" s="5">
        <f t="shared" si="1"/>
        <v>119012</v>
      </c>
    </row>
    <row r="19" spans="1:7">
      <c r="A19" s="79"/>
      <c r="B19" s="25">
        <v>2019</v>
      </c>
      <c r="C19" s="57">
        <v>94852</v>
      </c>
      <c r="D19" s="8">
        <f t="shared" si="0"/>
        <v>0.75482448810689073</v>
      </c>
      <c r="E19" s="57">
        <v>30809</v>
      </c>
      <c r="F19" s="8">
        <f t="shared" si="2"/>
        <v>0.24517551189310924</v>
      </c>
      <c r="G19" s="5">
        <f t="shared" si="1"/>
        <v>125661</v>
      </c>
    </row>
    <row r="20" spans="1:7">
      <c r="A20" s="79"/>
      <c r="B20" s="25">
        <v>2020</v>
      </c>
      <c r="C20" s="57">
        <v>103881</v>
      </c>
      <c r="D20" s="8">
        <f t="shared" si="0"/>
        <v>0.77082498553047507</v>
      </c>
      <c r="E20" s="57">
        <v>30885</v>
      </c>
      <c r="F20" s="8">
        <f t="shared" si="2"/>
        <v>0.22917501446952496</v>
      </c>
      <c r="G20" s="5">
        <f t="shared" si="1"/>
        <v>134766</v>
      </c>
    </row>
    <row r="21" spans="1:7">
      <c r="A21" s="79"/>
      <c r="B21" s="25">
        <v>2021</v>
      </c>
      <c r="C21" s="57">
        <v>110351</v>
      </c>
      <c r="D21" s="8">
        <v>0.75644013654871745</v>
      </c>
      <c r="E21" s="57">
        <v>35531</v>
      </c>
      <c r="F21" s="8">
        <v>0.24355986345128255</v>
      </c>
      <c r="G21" s="5">
        <v>145882</v>
      </c>
    </row>
    <row r="22" spans="1:7">
      <c r="A22" s="80"/>
      <c r="B22" s="58">
        <v>2022</v>
      </c>
      <c r="C22" s="59">
        <v>99202</v>
      </c>
      <c r="D22" s="82">
        <f t="shared" si="0"/>
        <v>0.73385116141441042</v>
      </c>
      <c r="E22" s="59">
        <v>35978</v>
      </c>
      <c r="F22" s="82">
        <f t="shared" si="2"/>
        <v>0.26614883858558958</v>
      </c>
      <c r="G22" s="83">
        <f t="shared" si="1"/>
        <v>135180</v>
      </c>
    </row>
    <row r="23" spans="1:7">
      <c r="A23" s="79" t="s">
        <v>40</v>
      </c>
      <c r="B23" s="9">
        <v>2005</v>
      </c>
      <c r="C23" s="4">
        <v>32104</v>
      </c>
      <c r="D23" s="8">
        <f t="shared" ref="D23:D40" si="3">C23/$G23</f>
        <v>0.98129355666951945</v>
      </c>
      <c r="E23" s="4">
        <v>612</v>
      </c>
      <c r="F23" s="8">
        <f t="shared" ref="F23:F40" si="4">E23/$G23</f>
        <v>1.87064433304805E-2</v>
      </c>
      <c r="G23" s="5">
        <f t="shared" ref="G23:G40" si="5">SUM(C23,E23)</f>
        <v>32716</v>
      </c>
    </row>
    <row r="24" spans="1:7">
      <c r="A24" s="79"/>
      <c r="B24" s="9">
        <v>2006</v>
      </c>
      <c r="C24" s="6">
        <v>29031</v>
      </c>
      <c r="D24" s="8">
        <f t="shared" si="3"/>
        <v>0.97629136400322836</v>
      </c>
      <c r="E24" s="6">
        <v>705</v>
      </c>
      <c r="F24" s="8">
        <f t="shared" si="4"/>
        <v>2.3708635996771591E-2</v>
      </c>
      <c r="G24" s="5">
        <f t="shared" si="5"/>
        <v>29736</v>
      </c>
    </row>
    <row r="25" spans="1:7" s="12" customFormat="1">
      <c r="A25" s="79"/>
      <c r="B25" s="9">
        <v>2007</v>
      </c>
      <c r="C25" s="6">
        <v>2739</v>
      </c>
      <c r="D25" s="8">
        <f t="shared" si="3"/>
        <v>0.9799642218246869</v>
      </c>
      <c r="E25" s="6">
        <v>56</v>
      </c>
      <c r="F25" s="8">
        <f t="shared" si="4"/>
        <v>2.003577817531306E-2</v>
      </c>
      <c r="G25" s="5">
        <f t="shared" si="5"/>
        <v>2795</v>
      </c>
    </row>
    <row r="26" spans="1:7">
      <c r="A26" s="79"/>
      <c r="B26" s="9">
        <v>2008</v>
      </c>
      <c r="C26" s="6">
        <v>4875</v>
      </c>
      <c r="D26" s="8">
        <f t="shared" si="3"/>
        <v>0.97989949748743721</v>
      </c>
      <c r="E26" s="6">
        <v>100</v>
      </c>
      <c r="F26" s="8">
        <f t="shared" si="4"/>
        <v>2.0100502512562814E-2</v>
      </c>
      <c r="G26" s="5">
        <f t="shared" si="5"/>
        <v>4975</v>
      </c>
    </row>
    <row r="27" spans="1:7">
      <c r="A27" s="79"/>
      <c r="B27" s="9">
        <v>2009</v>
      </c>
      <c r="C27" s="6">
        <v>3880</v>
      </c>
      <c r="D27" s="8">
        <f t="shared" si="3"/>
        <v>0.98252722208153964</v>
      </c>
      <c r="E27" s="6">
        <v>69</v>
      </c>
      <c r="F27" s="8">
        <f t="shared" si="4"/>
        <v>1.7472777918460369E-2</v>
      </c>
      <c r="G27" s="5">
        <f t="shared" si="5"/>
        <v>3949</v>
      </c>
    </row>
    <row r="28" spans="1:7">
      <c r="A28" s="79"/>
      <c r="B28" s="9">
        <v>2010</v>
      </c>
      <c r="C28" s="6">
        <v>4199</v>
      </c>
      <c r="D28" s="8">
        <f t="shared" si="3"/>
        <v>0.97628458498023718</v>
      </c>
      <c r="E28" s="6">
        <v>102</v>
      </c>
      <c r="F28" s="8">
        <f t="shared" si="4"/>
        <v>2.3715415019762844E-2</v>
      </c>
      <c r="G28" s="5">
        <f t="shared" si="5"/>
        <v>4301</v>
      </c>
    </row>
    <row r="29" spans="1:7">
      <c r="A29" s="79"/>
      <c r="B29" s="25">
        <v>2011</v>
      </c>
      <c r="C29" s="36">
        <v>5705</v>
      </c>
      <c r="D29" s="8">
        <f t="shared" si="3"/>
        <v>0.97471382197163847</v>
      </c>
      <c r="E29" s="36">
        <v>148</v>
      </c>
      <c r="F29" s="8">
        <f t="shared" si="4"/>
        <v>2.5286178028361524E-2</v>
      </c>
      <c r="G29" s="5">
        <f t="shared" si="5"/>
        <v>5853</v>
      </c>
    </row>
    <row r="30" spans="1:7">
      <c r="A30" s="79"/>
      <c r="B30" s="25">
        <v>2012</v>
      </c>
      <c r="C30" s="36">
        <v>6151</v>
      </c>
      <c r="D30" s="8">
        <f t="shared" si="3"/>
        <v>0.96820399811112856</v>
      </c>
      <c r="E30" s="36">
        <v>202</v>
      </c>
      <c r="F30" s="8">
        <f t="shared" si="4"/>
        <v>3.1796001888871397E-2</v>
      </c>
      <c r="G30" s="5">
        <f t="shared" si="5"/>
        <v>6353</v>
      </c>
    </row>
    <row r="31" spans="1:7">
      <c r="A31" s="79"/>
      <c r="B31" s="25">
        <v>2013</v>
      </c>
      <c r="C31" s="36">
        <v>5718</v>
      </c>
      <c r="D31" s="8">
        <f t="shared" si="3"/>
        <v>0.95955697264641715</v>
      </c>
      <c r="E31" s="36">
        <v>241</v>
      </c>
      <c r="F31" s="8">
        <f t="shared" si="4"/>
        <v>4.0443027353582815E-2</v>
      </c>
      <c r="G31" s="5">
        <f t="shared" si="5"/>
        <v>5959</v>
      </c>
    </row>
    <row r="32" spans="1:7">
      <c r="A32" s="79"/>
      <c r="B32" s="25">
        <v>2014</v>
      </c>
      <c r="C32" s="57">
        <v>4682</v>
      </c>
      <c r="D32" s="8">
        <f t="shared" si="3"/>
        <v>0.94490413723511602</v>
      </c>
      <c r="E32" s="57">
        <v>273</v>
      </c>
      <c r="F32" s="8">
        <f t="shared" si="4"/>
        <v>5.5095862764883957E-2</v>
      </c>
      <c r="G32" s="5">
        <f t="shared" si="5"/>
        <v>4955</v>
      </c>
    </row>
    <row r="33" spans="1:7">
      <c r="A33" s="79"/>
      <c r="B33" s="25">
        <v>2015</v>
      </c>
      <c r="C33" s="57">
        <v>3073</v>
      </c>
      <c r="D33" s="8">
        <f t="shared" si="3"/>
        <v>0.94466646172763602</v>
      </c>
      <c r="E33" s="57">
        <v>180</v>
      </c>
      <c r="F33" s="8">
        <f t="shared" si="4"/>
        <v>5.5333538272363973E-2</v>
      </c>
      <c r="G33" s="5">
        <f t="shared" si="5"/>
        <v>3253</v>
      </c>
    </row>
    <row r="34" spans="1:7">
      <c r="A34" s="79"/>
      <c r="B34" s="25">
        <v>2016</v>
      </c>
      <c r="C34" s="57">
        <v>2694</v>
      </c>
      <c r="D34" s="8">
        <f t="shared" si="3"/>
        <v>0.94393833216538192</v>
      </c>
      <c r="E34" s="57">
        <v>160</v>
      </c>
      <c r="F34" s="8">
        <f t="shared" si="4"/>
        <v>5.6061667834618079E-2</v>
      </c>
      <c r="G34" s="5">
        <f t="shared" si="5"/>
        <v>2854</v>
      </c>
    </row>
    <row r="35" spans="1:7">
      <c r="A35" s="79"/>
      <c r="B35" s="25">
        <v>2017</v>
      </c>
      <c r="C35" s="57">
        <v>2810</v>
      </c>
      <c r="D35" s="8">
        <f t="shared" si="3"/>
        <v>0.93885733377881719</v>
      </c>
      <c r="E35" s="57">
        <v>183</v>
      </c>
      <c r="F35" s="8">
        <f t="shared" si="4"/>
        <v>6.1142666221182758E-2</v>
      </c>
      <c r="G35" s="5">
        <f t="shared" si="5"/>
        <v>2993</v>
      </c>
    </row>
    <row r="36" spans="1:7">
      <c r="A36" s="79"/>
      <c r="B36" s="25">
        <v>2018</v>
      </c>
      <c r="C36" s="57">
        <v>2521</v>
      </c>
      <c r="D36" s="8">
        <f t="shared" si="3"/>
        <v>0.9285451197053407</v>
      </c>
      <c r="E36" s="57">
        <v>194</v>
      </c>
      <c r="F36" s="8">
        <f t="shared" si="4"/>
        <v>7.1454880294659295E-2</v>
      </c>
      <c r="G36" s="5">
        <f t="shared" si="5"/>
        <v>2715</v>
      </c>
    </row>
    <row r="37" spans="1:7">
      <c r="A37" s="79"/>
      <c r="B37" s="25">
        <v>2019</v>
      </c>
      <c r="C37" s="57">
        <v>2238</v>
      </c>
      <c r="D37" s="8">
        <f t="shared" si="3"/>
        <v>0.92594124948282996</v>
      </c>
      <c r="E37" s="57">
        <v>179</v>
      </c>
      <c r="F37" s="8">
        <f t="shared" si="4"/>
        <v>7.4058750517170049E-2</v>
      </c>
      <c r="G37" s="5">
        <f t="shared" si="5"/>
        <v>2417</v>
      </c>
    </row>
    <row r="38" spans="1:7">
      <c r="A38" s="79"/>
      <c r="B38" s="25">
        <v>2020</v>
      </c>
      <c r="C38" s="57">
        <v>1842</v>
      </c>
      <c r="D38" s="8">
        <f t="shared" si="3"/>
        <v>0.89591439688715957</v>
      </c>
      <c r="E38" s="57">
        <v>214</v>
      </c>
      <c r="F38" s="8">
        <f t="shared" si="4"/>
        <v>0.10408560311284047</v>
      </c>
      <c r="G38" s="5">
        <f t="shared" si="5"/>
        <v>2056</v>
      </c>
    </row>
    <row r="39" spans="1:7">
      <c r="A39" s="79"/>
      <c r="B39" s="25">
        <v>2021</v>
      </c>
      <c r="C39" s="57">
        <v>1618</v>
      </c>
      <c r="D39" s="8">
        <v>0.89047881122729777</v>
      </c>
      <c r="E39" s="57">
        <v>199</v>
      </c>
      <c r="F39" s="8">
        <v>0.10952118877270225</v>
      </c>
      <c r="G39" s="5">
        <v>1817</v>
      </c>
    </row>
    <row r="40" spans="1:7">
      <c r="A40" s="80"/>
      <c r="B40" s="60">
        <v>2022</v>
      </c>
      <c r="C40" s="59">
        <v>1288</v>
      </c>
      <c r="D40" s="82">
        <f t="shared" si="3"/>
        <v>0.88705234159779611</v>
      </c>
      <c r="E40" s="59">
        <v>164</v>
      </c>
      <c r="F40" s="82">
        <f t="shared" si="4"/>
        <v>0.11294765840220386</v>
      </c>
      <c r="G40" s="83">
        <f t="shared" si="5"/>
        <v>1452</v>
      </c>
    </row>
    <row r="41" spans="1:7">
      <c r="A41" s="78" t="s">
        <v>41</v>
      </c>
      <c r="B41" s="9">
        <v>2005</v>
      </c>
      <c r="C41" s="48">
        <v>31040</v>
      </c>
      <c r="D41" s="8">
        <f t="shared" ref="D41:D76" si="6">C41/$G41</f>
        <v>0.91312917365339918</v>
      </c>
      <c r="E41" s="4">
        <v>2953</v>
      </c>
      <c r="F41" s="8">
        <f t="shared" ref="F41:F76" si="7">E41/$G41</f>
        <v>8.6870826346600774E-2</v>
      </c>
      <c r="G41" s="5">
        <f t="shared" ref="G41:G76" si="8">SUM(C41,E41)</f>
        <v>33993</v>
      </c>
    </row>
    <row r="42" spans="1:7">
      <c r="A42" s="79"/>
      <c r="B42" s="9">
        <v>2006</v>
      </c>
      <c r="C42" s="49">
        <v>31503</v>
      </c>
      <c r="D42" s="8">
        <f t="shared" si="6"/>
        <v>0.92097877565339414</v>
      </c>
      <c r="E42" s="6">
        <v>2703</v>
      </c>
      <c r="F42" s="8">
        <f t="shared" si="7"/>
        <v>7.9021224346605856E-2</v>
      </c>
      <c r="G42" s="5">
        <f t="shared" si="8"/>
        <v>34206</v>
      </c>
    </row>
    <row r="43" spans="1:7">
      <c r="A43" s="79"/>
      <c r="B43" s="9">
        <v>2007</v>
      </c>
      <c r="C43" s="49">
        <v>37631</v>
      </c>
      <c r="D43" s="8">
        <f t="shared" si="6"/>
        <v>0.92357344459442881</v>
      </c>
      <c r="E43" s="6">
        <v>3114</v>
      </c>
      <c r="F43" s="8">
        <f t="shared" si="7"/>
        <v>7.6426555405571237E-2</v>
      </c>
      <c r="G43" s="5">
        <f t="shared" si="8"/>
        <v>40745</v>
      </c>
    </row>
    <row r="44" spans="1:7">
      <c r="A44" s="79"/>
      <c r="B44" s="9">
        <v>2008</v>
      </c>
      <c r="C44" s="49">
        <v>36645</v>
      </c>
      <c r="D44" s="8">
        <f t="shared" si="6"/>
        <v>0.91938883034773444</v>
      </c>
      <c r="E44" s="6">
        <v>3213</v>
      </c>
      <c r="F44" s="8">
        <f t="shared" ref="F44:F58" si="9">E44/$G44</f>
        <v>8.0611169652265544E-2</v>
      </c>
      <c r="G44" s="5">
        <f t="shared" si="8"/>
        <v>39858</v>
      </c>
    </row>
    <row r="45" spans="1:7">
      <c r="A45" s="79"/>
      <c r="B45" s="9">
        <v>2009</v>
      </c>
      <c r="C45" s="49">
        <v>29628</v>
      </c>
      <c r="D45" s="8">
        <f t="shared" si="6"/>
        <v>0.92324950920818927</v>
      </c>
      <c r="E45" s="6">
        <v>2463</v>
      </c>
      <c r="F45" s="8">
        <f t="shared" si="9"/>
        <v>7.6750490791810788E-2</v>
      </c>
      <c r="G45" s="5">
        <f t="shared" si="8"/>
        <v>32091</v>
      </c>
    </row>
    <row r="46" spans="1:7">
      <c r="A46" s="79"/>
      <c r="B46" s="9">
        <v>2010</v>
      </c>
      <c r="C46" s="49">
        <v>31523</v>
      </c>
      <c r="D46" s="8">
        <f t="shared" si="6"/>
        <v>0.93548387096774188</v>
      </c>
      <c r="E46" s="57">
        <v>2174</v>
      </c>
      <c r="F46" s="8">
        <f t="shared" si="9"/>
        <v>6.4516129032258063E-2</v>
      </c>
      <c r="G46" s="5">
        <f t="shared" si="8"/>
        <v>33697</v>
      </c>
    </row>
    <row r="47" spans="1:7">
      <c r="A47" s="79"/>
      <c r="B47" s="25">
        <v>2011</v>
      </c>
      <c r="C47" s="61">
        <v>39443</v>
      </c>
      <c r="D47" s="8">
        <f t="shared" si="6"/>
        <v>0.93500059262771129</v>
      </c>
      <c r="E47" s="57">
        <v>2742</v>
      </c>
      <c r="F47" s="8">
        <f t="shared" si="9"/>
        <v>6.4999407372288723E-2</v>
      </c>
      <c r="G47" s="5">
        <f t="shared" si="8"/>
        <v>42185</v>
      </c>
    </row>
    <row r="48" spans="1:7">
      <c r="A48" s="79"/>
      <c r="B48" s="25">
        <v>2012</v>
      </c>
      <c r="C48" s="61">
        <v>42628</v>
      </c>
      <c r="D48" s="8">
        <f t="shared" si="6"/>
        <v>0.92376370649677109</v>
      </c>
      <c r="E48" s="57">
        <v>3518</v>
      </c>
      <c r="F48" s="8">
        <f t="shared" si="9"/>
        <v>7.6236293503228886E-2</v>
      </c>
      <c r="G48" s="5">
        <f t="shared" si="8"/>
        <v>46146</v>
      </c>
    </row>
    <row r="49" spans="1:7">
      <c r="A49" s="79"/>
      <c r="B49" s="25">
        <v>2013</v>
      </c>
      <c r="C49" s="61">
        <v>43866</v>
      </c>
      <c r="D49" s="8">
        <f t="shared" si="6"/>
        <v>0.92724274964065279</v>
      </c>
      <c r="E49" s="57">
        <v>3442</v>
      </c>
      <c r="F49" s="8">
        <f t="shared" si="9"/>
        <v>7.2757250359347256E-2</v>
      </c>
      <c r="G49" s="5">
        <f t="shared" si="8"/>
        <v>47308</v>
      </c>
    </row>
    <row r="50" spans="1:7">
      <c r="A50" s="79"/>
      <c r="B50" s="25">
        <v>2014</v>
      </c>
      <c r="C50" s="61">
        <v>49856</v>
      </c>
      <c r="D50" s="8">
        <f t="shared" si="6"/>
        <v>0.92308831697833738</v>
      </c>
      <c r="E50" s="57">
        <v>4154</v>
      </c>
      <c r="F50" s="8">
        <f t="shared" si="9"/>
        <v>7.6911683021662652E-2</v>
      </c>
      <c r="G50" s="5">
        <f t="shared" si="8"/>
        <v>54010</v>
      </c>
    </row>
    <row r="51" spans="1:7">
      <c r="A51" s="79"/>
      <c r="B51" s="25">
        <v>2015</v>
      </c>
      <c r="C51" s="61">
        <v>49936</v>
      </c>
      <c r="D51" s="8">
        <f t="shared" si="6"/>
        <v>0.9154002676394567</v>
      </c>
      <c r="E51" s="57">
        <v>4615</v>
      </c>
      <c r="F51" s="8">
        <f t="shared" si="9"/>
        <v>8.4599732360543342E-2</v>
      </c>
      <c r="G51" s="5">
        <f t="shared" si="8"/>
        <v>54551</v>
      </c>
    </row>
    <row r="52" spans="1:7">
      <c r="A52" s="79"/>
      <c r="B52" s="25">
        <v>2016</v>
      </c>
      <c r="C52" s="61">
        <v>50242</v>
      </c>
      <c r="D52" s="8">
        <f t="shared" si="6"/>
        <v>0.90360058990683789</v>
      </c>
      <c r="E52" s="57">
        <v>5360</v>
      </c>
      <c r="F52" s="8">
        <f t="shared" si="9"/>
        <v>9.6399410093162122E-2</v>
      </c>
      <c r="G52" s="5">
        <f t="shared" si="8"/>
        <v>55602</v>
      </c>
    </row>
    <row r="53" spans="1:7">
      <c r="A53" s="79"/>
      <c r="B53" s="25">
        <v>2017</v>
      </c>
      <c r="C53" s="61">
        <v>44052</v>
      </c>
      <c r="D53" s="8">
        <f t="shared" si="6"/>
        <v>0.89367658693932206</v>
      </c>
      <c r="E53" s="57">
        <v>5241</v>
      </c>
      <c r="F53" s="8">
        <f t="shared" si="9"/>
        <v>0.10632341306067798</v>
      </c>
      <c r="G53" s="5">
        <f t="shared" si="8"/>
        <v>49293</v>
      </c>
    </row>
    <row r="54" spans="1:7">
      <c r="A54" s="79"/>
      <c r="B54" s="25">
        <v>2018</v>
      </c>
      <c r="C54" s="61">
        <v>44150</v>
      </c>
      <c r="D54" s="8">
        <f t="shared" si="6"/>
        <v>0.88468089369802627</v>
      </c>
      <c r="E54" s="57">
        <v>5755</v>
      </c>
      <c r="F54" s="8">
        <f t="shared" si="9"/>
        <v>0.11531910630197376</v>
      </c>
      <c r="G54" s="5">
        <f t="shared" si="8"/>
        <v>49905</v>
      </c>
    </row>
    <row r="55" spans="1:7">
      <c r="A55" s="79"/>
      <c r="B55" s="25">
        <v>2019</v>
      </c>
      <c r="C55" s="61">
        <v>46011</v>
      </c>
      <c r="D55" s="8">
        <f t="shared" si="6"/>
        <v>0.87059602649006618</v>
      </c>
      <c r="E55" s="57">
        <v>6839</v>
      </c>
      <c r="F55" s="8">
        <f t="shared" si="9"/>
        <v>0.12940397350993377</v>
      </c>
      <c r="G55" s="5">
        <f t="shared" si="8"/>
        <v>52850</v>
      </c>
    </row>
    <row r="56" spans="1:7">
      <c r="A56" s="79"/>
      <c r="B56" s="25">
        <v>2020</v>
      </c>
      <c r="C56" s="61">
        <v>45169</v>
      </c>
      <c r="D56" s="8">
        <f t="shared" si="6"/>
        <v>0.89101274312541923</v>
      </c>
      <c r="E56" s="57">
        <v>5525</v>
      </c>
      <c r="F56" s="8">
        <f t="shared" si="9"/>
        <v>0.10898725687458082</v>
      </c>
      <c r="G56" s="5">
        <f t="shared" si="8"/>
        <v>50694</v>
      </c>
    </row>
    <row r="57" spans="1:7">
      <c r="A57" s="79"/>
      <c r="B57" s="25">
        <v>2021</v>
      </c>
      <c r="C57" s="61">
        <v>50878</v>
      </c>
      <c r="D57" s="8">
        <v>0.8841428447302111</v>
      </c>
      <c r="E57" s="57">
        <v>6667</v>
      </c>
      <c r="F57" s="8">
        <v>0.11585715526978886</v>
      </c>
      <c r="G57" s="5">
        <v>57545</v>
      </c>
    </row>
    <row r="58" spans="1:7">
      <c r="A58" s="80"/>
      <c r="B58" s="60">
        <v>2022</v>
      </c>
      <c r="C58" s="59">
        <v>47518</v>
      </c>
      <c r="D58" s="82">
        <f t="shared" si="6"/>
        <v>0.86751255134641714</v>
      </c>
      <c r="E58" s="59">
        <v>7257</v>
      </c>
      <c r="F58" s="82">
        <f t="shared" si="9"/>
        <v>0.13248744865358283</v>
      </c>
      <c r="G58" s="83">
        <f t="shared" si="8"/>
        <v>54775</v>
      </c>
    </row>
    <row r="59" spans="1:7">
      <c r="A59" s="78" t="s">
        <v>6</v>
      </c>
      <c r="B59" s="9">
        <v>2005</v>
      </c>
      <c r="C59" s="6">
        <v>49752</v>
      </c>
      <c r="D59" s="8">
        <f t="shared" si="6"/>
        <v>0.85967549634544604</v>
      </c>
      <c r="E59" s="6">
        <v>8121</v>
      </c>
      <c r="F59" s="8">
        <f t="shared" si="7"/>
        <v>0.14032450365455393</v>
      </c>
      <c r="G59" s="5">
        <f t="shared" si="8"/>
        <v>57873</v>
      </c>
    </row>
    <row r="60" spans="1:7">
      <c r="A60" s="79"/>
      <c r="B60" s="9">
        <v>2006</v>
      </c>
      <c r="C60" s="6">
        <v>52827</v>
      </c>
      <c r="D60" s="8">
        <f t="shared" si="6"/>
        <v>0.80253703000379795</v>
      </c>
      <c r="E60" s="6">
        <v>12998</v>
      </c>
      <c r="F60" s="8">
        <f t="shared" si="7"/>
        <v>0.19746296999620205</v>
      </c>
      <c r="G60" s="5">
        <f t="shared" si="8"/>
        <v>65825</v>
      </c>
    </row>
    <row r="61" spans="1:7">
      <c r="A61" s="79"/>
      <c r="B61" s="9">
        <v>2007</v>
      </c>
      <c r="C61" s="6">
        <v>48266</v>
      </c>
      <c r="D61" s="8">
        <f t="shared" si="6"/>
        <v>0.7996222726594987</v>
      </c>
      <c r="E61" s="6">
        <v>12095</v>
      </c>
      <c r="F61" s="8">
        <f t="shared" si="7"/>
        <v>0.20037772734050133</v>
      </c>
      <c r="G61" s="5">
        <f t="shared" si="8"/>
        <v>60361</v>
      </c>
    </row>
    <row r="62" spans="1:7">
      <c r="A62" s="79"/>
      <c r="B62" s="9">
        <v>2008</v>
      </c>
      <c r="C62" s="6">
        <v>50927</v>
      </c>
      <c r="D62" s="8">
        <f t="shared" si="6"/>
        <v>0.77652745376088317</v>
      </c>
      <c r="E62" s="6">
        <v>14656</v>
      </c>
      <c r="F62" s="8">
        <f t="shared" si="7"/>
        <v>0.22347254623911683</v>
      </c>
      <c r="G62" s="5">
        <f t="shared" si="8"/>
        <v>65583</v>
      </c>
    </row>
    <row r="63" spans="1:7">
      <c r="A63" s="79"/>
      <c r="B63" s="9">
        <v>2009</v>
      </c>
      <c r="C63" s="6">
        <v>38538</v>
      </c>
      <c r="D63" s="8">
        <f t="shared" si="6"/>
        <v>0.72501175806603335</v>
      </c>
      <c r="E63" s="6">
        <v>14617</v>
      </c>
      <c r="F63" s="8">
        <f t="shared" si="7"/>
        <v>0.2749882419339667</v>
      </c>
      <c r="G63" s="5">
        <f t="shared" si="8"/>
        <v>53155</v>
      </c>
    </row>
    <row r="64" spans="1:7">
      <c r="A64" s="79"/>
      <c r="B64" s="9">
        <v>2010</v>
      </c>
      <c r="C64" s="6">
        <v>41712</v>
      </c>
      <c r="D64" s="8">
        <f t="shared" si="6"/>
        <v>0.7850045167118338</v>
      </c>
      <c r="E64" s="6">
        <v>11424</v>
      </c>
      <c r="F64" s="8">
        <f t="shared" si="7"/>
        <v>0.21499548328816623</v>
      </c>
      <c r="G64" s="5">
        <f t="shared" si="8"/>
        <v>53136</v>
      </c>
    </row>
    <row r="65" spans="1:7">
      <c r="A65" s="79"/>
      <c r="B65" s="25">
        <v>2011</v>
      </c>
      <c r="C65" s="57">
        <v>55571</v>
      </c>
      <c r="D65" s="8">
        <f t="shared" si="6"/>
        <v>0.77988913058732723</v>
      </c>
      <c r="E65" s="57">
        <v>15684</v>
      </c>
      <c r="F65" s="8">
        <f t="shared" si="7"/>
        <v>0.2201108694126728</v>
      </c>
      <c r="G65" s="5">
        <f t="shared" si="8"/>
        <v>71255</v>
      </c>
    </row>
    <row r="66" spans="1:7">
      <c r="A66" s="79"/>
      <c r="B66" s="25">
        <v>2012</v>
      </c>
      <c r="C66" s="57">
        <v>61505</v>
      </c>
      <c r="D66" s="8">
        <f t="shared" si="6"/>
        <v>0.78950746441086994</v>
      </c>
      <c r="E66" s="57">
        <v>16398</v>
      </c>
      <c r="F66" s="8">
        <f t="shared" si="7"/>
        <v>0.21049253558913006</v>
      </c>
      <c r="G66" s="5">
        <f t="shared" si="8"/>
        <v>77903</v>
      </c>
    </row>
    <row r="67" spans="1:7">
      <c r="A67" s="79"/>
      <c r="B67" s="25">
        <v>2013</v>
      </c>
      <c r="C67" s="57">
        <v>80372</v>
      </c>
      <c r="D67" s="8">
        <f t="shared" si="6"/>
        <v>0.80296521270006194</v>
      </c>
      <c r="E67" s="57">
        <v>19722</v>
      </c>
      <c r="F67" s="8">
        <f t="shared" si="7"/>
        <v>0.19703478729993806</v>
      </c>
      <c r="G67" s="5">
        <f t="shared" si="8"/>
        <v>100094</v>
      </c>
    </row>
    <row r="68" spans="1:7" ht="18" customHeight="1">
      <c r="A68" s="79"/>
      <c r="B68" s="25">
        <v>2014</v>
      </c>
      <c r="C68" s="57">
        <v>80645</v>
      </c>
      <c r="D68" s="8">
        <f t="shared" si="6"/>
        <v>0.80813901053201187</v>
      </c>
      <c r="E68" s="57">
        <v>19146</v>
      </c>
      <c r="F68" s="8">
        <f t="shared" si="7"/>
        <v>0.1918609894679881</v>
      </c>
      <c r="G68" s="5">
        <f t="shared" si="8"/>
        <v>99791</v>
      </c>
    </row>
    <row r="69" spans="1:7">
      <c r="A69" s="79"/>
      <c r="B69" s="25">
        <v>2015</v>
      </c>
      <c r="C69" s="57">
        <v>95487</v>
      </c>
      <c r="D69" s="8">
        <f t="shared" si="6"/>
        <v>0.8321524745744987</v>
      </c>
      <c r="E69" s="57">
        <v>19260</v>
      </c>
      <c r="F69" s="8">
        <f t="shared" si="7"/>
        <v>0.16784752542550133</v>
      </c>
      <c r="G69" s="5">
        <f t="shared" si="8"/>
        <v>114747</v>
      </c>
    </row>
    <row r="70" spans="1:7">
      <c r="A70" s="79"/>
      <c r="B70" s="25">
        <v>2016</v>
      </c>
      <c r="C70" s="57">
        <v>99934</v>
      </c>
      <c r="D70" s="8">
        <f t="shared" si="6"/>
        <v>0.83798582868642824</v>
      </c>
      <c r="E70" s="57">
        <v>19321</v>
      </c>
      <c r="F70" s="8">
        <f t="shared" si="7"/>
        <v>0.16201417131357176</v>
      </c>
      <c r="G70" s="5">
        <f t="shared" si="8"/>
        <v>119255</v>
      </c>
    </row>
    <row r="71" spans="1:7">
      <c r="A71" s="79"/>
      <c r="B71" s="25">
        <v>2017</v>
      </c>
      <c r="C71" s="57">
        <v>96993</v>
      </c>
      <c r="D71" s="8">
        <f t="shared" si="6"/>
        <v>0.83107413373547656</v>
      </c>
      <c r="E71" s="57">
        <v>19715</v>
      </c>
      <c r="F71" s="8">
        <f t="shared" si="7"/>
        <v>0.16892586626452344</v>
      </c>
      <c r="G71" s="5">
        <f t="shared" si="8"/>
        <v>116708</v>
      </c>
    </row>
    <row r="72" spans="1:7">
      <c r="A72" s="79"/>
      <c r="B72" s="25">
        <v>2018</v>
      </c>
      <c r="C72" s="57">
        <v>94532</v>
      </c>
      <c r="D72" s="8">
        <f t="shared" si="6"/>
        <v>0.82183873071071512</v>
      </c>
      <c r="E72" s="57">
        <v>20493</v>
      </c>
      <c r="F72" s="8">
        <f t="shared" si="7"/>
        <v>0.17816126928928494</v>
      </c>
      <c r="G72" s="5">
        <f t="shared" si="8"/>
        <v>115025</v>
      </c>
    </row>
    <row r="73" spans="1:7">
      <c r="A73" s="79"/>
      <c r="B73" s="25">
        <v>2019</v>
      </c>
      <c r="C73" s="57">
        <v>102333</v>
      </c>
      <c r="D73" s="8">
        <f t="shared" si="6"/>
        <v>0.81479210790324375</v>
      </c>
      <c r="E73" s="57">
        <v>23261</v>
      </c>
      <c r="F73" s="8">
        <f t="shared" si="7"/>
        <v>0.18520789209675623</v>
      </c>
      <c r="G73" s="5">
        <f t="shared" si="8"/>
        <v>125594</v>
      </c>
    </row>
    <row r="74" spans="1:7">
      <c r="A74" s="79"/>
      <c r="B74" s="25">
        <v>2020</v>
      </c>
      <c r="C74" s="57">
        <v>94892</v>
      </c>
      <c r="D74" s="8">
        <f t="shared" si="6"/>
        <v>0.81695694471946489</v>
      </c>
      <c r="E74" s="57">
        <v>21261</v>
      </c>
      <c r="F74" s="8">
        <f t="shared" si="7"/>
        <v>0.18304305528053516</v>
      </c>
      <c r="G74" s="5">
        <f t="shared" si="8"/>
        <v>116153</v>
      </c>
    </row>
    <row r="75" spans="1:7">
      <c r="A75" s="79"/>
      <c r="B75" s="25">
        <v>2021</v>
      </c>
      <c r="C75" s="57">
        <v>116997</v>
      </c>
      <c r="D75" s="8">
        <v>0.85631161759216567</v>
      </c>
      <c r="E75" s="57">
        <v>19632</v>
      </c>
      <c r="F75" s="8">
        <v>0.14368838240783435</v>
      </c>
      <c r="G75" s="5">
        <v>136629</v>
      </c>
    </row>
    <row r="76" spans="1:7" ht="14.25" thickBot="1">
      <c r="A76" s="81"/>
      <c r="B76" s="62">
        <v>2022</v>
      </c>
      <c r="C76" s="63">
        <v>115442</v>
      </c>
      <c r="D76" s="84">
        <f t="shared" si="6"/>
        <v>0.85302180547242723</v>
      </c>
      <c r="E76" s="63">
        <v>19891</v>
      </c>
      <c r="F76" s="84">
        <f t="shared" si="7"/>
        <v>0.14697819452757271</v>
      </c>
      <c r="G76" s="85">
        <f t="shared" si="8"/>
        <v>135333</v>
      </c>
    </row>
    <row r="77" spans="1:7">
      <c r="A77" s="90"/>
      <c r="B77" s="90"/>
      <c r="C77" s="90"/>
      <c r="D77" s="90"/>
      <c r="E77" s="90"/>
      <c r="F77" s="90"/>
      <c r="G77" s="90"/>
    </row>
    <row r="78" spans="1:7">
      <c r="E78" s="10"/>
    </row>
  </sheetData>
  <mergeCells count="7">
    <mergeCell ref="A1:G1"/>
    <mergeCell ref="A77:G77"/>
    <mergeCell ref="G3:G4"/>
    <mergeCell ref="A3:A4"/>
    <mergeCell ref="B3:B4"/>
    <mergeCell ref="C3:D3"/>
    <mergeCell ref="E3:F3"/>
  </mergeCells>
  <phoneticPr fontId="3" type="noConversion"/>
  <pageMargins left="0.7" right="0.7" top="0.75" bottom="0.75" header="0.3" footer="0.3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zoomScale="90" zoomScaleNormal="90" workbookViewId="0">
      <selection sqref="A1:I1"/>
    </sheetView>
  </sheetViews>
  <sheetFormatPr defaultRowHeight="13.5"/>
  <cols>
    <col min="1" max="1" width="21.44140625" bestFit="1" customWidth="1"/>
    <col min="2" max="2" width="8.77734375" bestFit="1" customWidth="1"/>
    <col min="3" max="3" width="6.6640625" bestFit="1" customWidth="1"/>
    <col min="4" max="4" width="7.77734375" bestFit="1" customWidth="1"/>
    <col min="5" max="5" width="9.109375" bestFit="1" customWidth="1"/>
    <col min="6" max="6" width="8.77734375" bestFit="1" customWidth="1"/>
    <col min="7" max="7" width="10.109375" bestFit="1" customWidth="1"/>
    <col min="8" max="8" width="8.77734375" bestFit="1" customWidth="1"/>
    <col min="9" max="9" width="10" bestFit="1" customWidth="1"/>
  </cols>
  <sheetData>
    <row r="1" spans="1:9" ht="20.25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</row>
    <row r="2" spans="1:9" ht="14.25" thickBot="1">
      <c r="A2" s="13"/>
      <c r="B2" s="13"/>
      <c r="C2" s="13"/>
      <c r="D2" s="13"/>
      <c r="E2" s="13"/>
      <c r="F2" s="13"/>
      <c r="G2" s="13"/>
      <c r="H2" s="13"/>
      <c r="I2" s="14"/>
    </row>
    <row r="3" spans="1:9" ht="27" customHeight="1">
      <c r="A3" s="50" t="s">
        <v>1</v>
      </c>
      <c r="B3" s="53" t="s">
        <v>64</v>
      </c>
      <c r="C3" s="51" t="s">
        <v>27</v>
      </c>
      <c r="D3" s="99" t="s">
        <v>5</v>
      </c>
      <c r="E3" s="100"/>
      <c r="F3" s="99" t="s">
        <v>63</v>
      </c>
      <c r="G3" s="100"/>
      <c r="H3" s="101" t="s">
        <v>28</v>
      </c>
      <c r="I3" s="102"/>
    </row>
    <row r="4" spans="1:9">
      <c r="A4" s="64" t="s">
        <v>51</v>
      </c>
      <c r="B4" s="65">
        <v>99202</v>
      </c>
      <c r="C4" s="65">
        <v>1288</v>
      </c>
      <c r="D4" s="66">
        <v>47518</v>
      </c>
      <c r="E4" s="67">
        <v>47518</v>
      </c>
      <c r="F4" s="66">
        <v>115442</v>
      </c>
      <c r="G4" s="67">
        <v>131327</v>
      </c>
      <c r="H4" s="66">
        <v>263450</v>
      </c>
      <c r="I4" s="68">
        <v>279335</v>
      </c>
    </row>
    <row r="5" spans="1:9">
      <c r="A5" s="69" t="s">
        <v>52</v>
      </c>
      <c r="B5" s="65">
        <v>10566</v>
      </c>
      <c r="C5" s="65">
        <v>21</v>
      </c>
      <c r="D5" s="66">
        <v>1865</v>
      </c>
      <c r="E5" s="67">
        <v>1865</v>
      </c>
      <c r="F5" s="66">
        <v>4661</v>
      </c>
      <c r="G5" s="67">
        <v>8139</v>
      </c>
      <c r="H5" s="66">
        <v>17113</v>
      </c>
      <c r="I5" s="68">
        <v>20591</v>
      </c>
    </row>
    <row r="6" spans="1:9">
      <c r="A6" s="69" t="s">
        <v>29</v>
      </c>
      <c r="B6" s="65">
        <v>11617</v>
      </c>
      <c r="C6" s="65">
        <v>6</v>
      </c>
      <c r="D6" s="66">
        <v>1217</v>
      </c>
      <c r="E6" s="67">
        <v>1217</v>
      </c>
      <c r="F6" s="66">
        <v>2181</v>
      </c>
      <c r="G6" s="67">
        <v>4324</v>
      </c>
      <c r="H6" s="66">
        <v>15021</v>
      </c>
      <c r="I6" s="68">
        <v>17164</v>
      </c>
    </row>
    <row r="7" spans="1:9">
      <c r="A7" s="69" t="s">
        <v>53</v>
      </c>
      <c r="B7" s="65">
        <v>3069</v>
      </c>
      <c r="C7" s="65">
        <v>77</v>
      </c>
      <c r="D7" s="66">
        <v>1404</v>
      </c>
      <c r="E7" s="67">
        <v>1404</v>
      </c>
      <c r="F7" s="66">
        <v>4897</v>
      </c>
      <c r="G7" s="67">
        <v>6522</v>
      </c>
      <c r="H7" s="66">
        <v>9447</v>
      </c>
      <c r="I7" s="68">
        <v>11072</v>
      </c>
    </row>
    <row r="8" spans="1:9">
      <c r="A8" s="69" t="s">
        <v>30</v>
      </c>
      <c r="B8" s="65">
        <v>2714</v>
      </c>
      <c r="C8" s="65" t="s">
        <v>67</v>
      </c>
      <c r="D8" s="66">
        <v>521</v>
      </c>
      <c r="E8" s="67">
        <v>521</v>
      </c>
      <c r="F8" s="66">
        <v>1348</v>
      </c>
      <c r="G8" s="67">
        <v>3492</v>
      </c>
      <c r="H8" s="66">
        <v>4583</v>
      </c>
      <c r="I8" s="68">
        <v>6727</v>
      </c>
    </row>
    <row r="9" spans="1:9">
      <c r="A9" s="69" t="s">
        <v>32</v>
      </c>
      <c r="B9" s="65">
        <v>941</v>
      </c>
      <c r="C9" s="65" t="s">
        <v>67</v>
      </c>
      <c r="D9" s="66">
        <v>529</v>
      </c>
      <c r="E9" s="67">
        <v>529</v>
      </c>
      <c r="F9" s="66">
        <v>743</v>
      </c>
      <c r="G9" s="67">
        <v>1668</v>
      </c>
      <c r="H9" s="66">
        <v>2213</v>
      </c>
      <c r="I9" s="68">
        <v>3138</v>
      </c>
    </row>
    <row r="10" spans="1:9">
      <c r="A10" s="69" t="s">
        <v>31</v>
      </c>
      <c r="B10" s="65">
        <v>1095</v>
      </c>
      <c r="C10" s="65">
        <v>1</v>
      </c>
      <c r="D10" s="66">
        <v>346</v>
      </c>
      <c r="E10" s="67">
        <v>346</v>
      </c>
      <c r="F10" s="66">
        <v>768</v>
      </c>
      <c r="G10" s="67">
        <v>1680</v>
      </c>
      <c r="H10" s="66">
        <v>2210</v>
      </c>
      <c r="I10" s="68">
        <v>3122</v>
      </c>
    </row>
    <row r="11" spans="1:9">
      <c r="A11" s="69" t="s">
        <v>54</v>
      </c>
      <c r="B11" s="65">
        <v>822</v>
      </c>
      <c r="C11" s="65">
        <v>1</v>
      </c>
      <c r="D11" s="66">
        <v>111</v>
      </c>
      <c r="E11" s="67">
        <v>111</v>
      </c>
      <c r="F11" s="66">
        <v>768</v>
      </c>
      <c r="G11" s="67">
        <v>1860</v>
      </c>
      <c r="H11" s="66">
        <v>1702</v>
      </c>
      <c r="I11" s="68">
        <v>2794</v>
      </c>
    </row>
    <row r="12" spans="1:9">
      <c r="A12" s="69" t="s">
        <v>56</v>
      </c>
      <c r="B12" s="65">
        <v>782</v>
      </c>
      <c r="C12" s="65">
        <v>1</v>
      </c>
      <c r="D12" s="66">
        <v>396</v>
      </c>
      <c r="E12" s="67">
        <v>396</v>
      </c>
      <c r="F12" s="66">
        <v>238</v>
      </c>
      <c r="G12" s="67">
        <v>459</v>
      </c>
      <c r="H12" s="66">
        <v>1417</v>
      </c>
      <c r="I12" s="68">
        <v>1638</v>
      </c>
    </row>
    <row r="13" spans="1:9">
      <c r="A13" s="69" t="s">
        <v>57</v>
      </c>
      <c r="B13" s="65">
        <v>920</v>
      </c>
      <c r="C13" s="70">
        <v>48</v>
      </c>
      <c r="D13" s="66">
        <v>69</v>
      </c>
      <c r="E13" s="67">
        <v>69</v>
      </c>
      <c r="F13" s="66">
        <v>233</v>
      </c>
      <c r="G13" s="67">
        <v>340</v>
      </c>
      <c r="H13" s="66">
        <v>1270</v>
      </c>
      <c r="I13" s="68">
        <v>1377</v>
      </c>
    </row>
    <row r="14" spans="1:9">
      <c r="A14" s="69" t="s">
        <v>55</v>
      </c>
      <c r="B14" s="65">
        <v>381</v>
      </c>
      <c r="C14" s="65">
        <v>2</v>
      </c>
      <c r="D14" s="66">
        <v>187</v>
      </c>
      <c r="E14" s="67">
        <v>187</v>
      </c>
      <c r="F14" s="66">
        <v>672</v>
      </c>
      <c r="G14" s="67">
        <v>1315</v>
      </c>
      <c r="H14" s="66">
        <v>1242</v>
      </c>
      <c r="I14" s="68">
        <v>1885</v>
      </c>
    </row>
    <row r="15" spans="1:9">
      <c r="A15" s="69" t="s">
        <v>18</v>
      </c>
      <c r="B15" s="65">
        <v>558</v>
      </c>
      <c r="C15" s="65" t="s">
        <v>67</v>
      </c>
      <c r="D15" s="66">
        <v>93</v>
      </c>
      <c r="E15" s="67">
        <v>93</v>
      </c>
      <c r="F15" s="66">
        <v>265</v>
      </c>
      <c r="G15" s="67">
        <v>684</v>
      </c>
      <c r="H15" s="66">
        <v>916</v>
      </c>
      <c r="I15" s="68">
        <v>1335</v>
      </c>
    </row>
    <row r="16" spans="1:9">
      <c r="A16" s="69" t="s">
        <v>19</v>
      </c>
      <c r="B16" s="65">
        <v>257</v>
      </c>
      <c r="C16" s="70" t="s">
        <v>67</v>
      </c>
      <c r="D16" s="66">
        <v>71</v>
      </c>
      <c r="E16" s="67">
        <v>71</v>
      </c>
      <c r="F16" s="66">
        <v>285</v>
      </c>
      <c r="G16" s="67">
        <v>533</v>
      </c>
      <c r="H16" s="66">
        <v>613</v>
      </c>
      <c r="I16" s="68">
        <v>861</v>
      </c>
    </row>
    <row r="17" spans="1:9">
      <c r="A17" s="69" t="s">
        <v>20</v>
      </c>
      <c r="B17" s="65">
        <v>116</v>
      </c>
      <c r="C17" s="70" t="s">
        <v>67</v>
      </c>
      <c r="D17" s="66">
        <v>36</v>
      </c>
      <c r="E17" s="67">
        <v>36</v>
      </c>
      <c r="F17" s="66">
        <v>364</v>
      </c>
      <c r="G17" s="67">
        <v>704</v>
      </c>
      <c r="H17" s="66">
        <v>516</v>
      </c>
      <c r="I17" s="68">
        <v>856</v>
      </c>
    </row>
    <row r="18" spans="1:9">
      <c r="A18" s="69" t="s">
        <v>33</v>
      </c>
      <c r="B18" s="65">
        <v>186</v>
      </c>
      <c r="C18" s="70" t="s">
        <v>67</v>
      </c>
      <c r="D18" s="66">
        <v>19</v>
      </c>
      <c r="E18" s="67">
        <v>19</v>
      </c>
      <c r="F18" s="66">
        <v>271</v>
      </c>
      <c r="G18" s="67">
        <v>504</v>
      </c>
      <c r="H18" s="66">
        <v>476</v>
      </c>
      <c r="I18" s="68">
        <v>709</v>
      </c>
    </row>
    <row r="19" spans="1:9">
      <c r="A19" s="69" t="s">
        <v>16</v>
      </c>
      <c r="B19" s="65">
        <v>145</v>
      </c>
      <c r="C19" s="70" t="s">
        <v>67</v>
      </c>
      <c r="D19" s="66">
        <v>89</v>
      </c>
      <c r="E19" s="67">
        <v>89</v>
      </c>
      <c r="F19" s="66">
        <v>169</v>
      </c>
      <c r="G19" s="67">
        <v>420</v>
      </c>
      <c r="H19" s="66">
        <v>403</v>
      </c>
      <c r="I19" s="68">
        <v>654</v>
      </c>
    </row>
    <row r="20" spans="1:9">
      <c r="A20" s="69" t="s">
        <v>21</v>
      </c>
      <c r="B20" s="65">
        <v>96</v>
      </c>
      <c r="C20" s="70" t="s">
        <v>67</v>
      </c>
      <c r="D20" s="66">
        <v>24</v>
      </c>
      <c r="E20" s="67">
        <v>24</v>
      </c>
      <c r="F20" s="66">
        <v>261</v>
      </c>
      <c r="G20" s="67">
        <v>433</v>
      </c>
      <c r="H20" s="66">
        <v>381</v>
      </c>
      <c r="I20" s="68">
        <v>553</v>
      </c>
    </row>
    <row r="21" spans="1:9">
      <c r="A21" s="69" t="s">
        <v>15</v>
      </c>
      <c r="B21" s="65">
        <v>243</v>
      </c>
      <c r="C21" s="65" t="s">
        <v>67</v>
      </c>
      <c r="D21" s="66">
        <v>21</v>
      </c>
      <c r="E21" s="67">
        <v>21</v>
      </c>
      <c r="F21" s="66">
        <v>111</v>
      </c>
      <c r="G21" s="67">
        <v>288</v>
      </c>
      <c r="H21" s="66">
        <v>375</v>
      </c>
      <c r="I21" s="68">
        <v>552</v>
      </c>
    </row>
    <row r="22" spans="1:9">
      <c r="A22" s="69" t="s">
        <v>35</v>
      </c>
      <c r="B22" s="65">
        <v>220</v>
      </c>
      <c r="C22" s="70">
        <v>1</v>
      </c>
      <c r="D22" s="66">
        <v>42</v>
      </c>
      <c r="E22" s="67">
        <v>42</v>
      </c>
      <c r="F22" s="66">
        <v>95</v>
      </c>
      <c r="G22" s="67">
        <v>152</v>
      </c>
      <c r="H22" s="66">
        <v>358</v>
      </c>
      <c r="I22" s="68">
        <v>415</v>
      </c>
    </row>
    <row r="23" spans="1:9">
      <c r="A23" s="69" t="s">
        <v>34</v>
      </c>
      <c r="B23" s="65">
        <v>184</v>
      </c>
      <c r="C23" s="70">
        <v>2</v>
      </c>
      <c r="D23" s="66">
        <v>16</v>
      </c>
      <c r="E23" s="67">
        <v>16</v>
      </c>
      <c r="F23" s="66">
        <v>131</v>
      </c>
      <c r="G23" s="67">
        <v>326</v>
      </c>
      <c r="H23" s="66">
        <v>333</v>
      </c>
      <c r="I23" s="68">
        <v>528</v>
      </c>
    </row>
    <row r="24" spans="1:9">
      <c r="A24" s="69" t="s">
        <v>26</v>
      </c>
      <c r="B24" s="65">
        <v>175</v>
      </c>
      <c r="C24" s="70">
        <v>2</v>
      </c>
      <c r="D24" s="87">
        <v>7</v>
      </c>
      <c r="E24" s="86">
        <v>7</v>
      </c>
      <c r="F24" s="66">
        <v>142</v>
      </c>
      <c r="G24" s="67">
        <v>439</v>
      </c>
      <c r="H24" s="66">
        <v>326</v>
      </c>
      <c r="I24" s="68">
        <v>623</v>
      </c>
    </row>
    <row r="25" spans="1:9">
      <c r="A25" s="69" t="s">
        <v>17</v>
      </c>
      <c r="B25" s="65">
        <v>140</v>
      </c>
      <c r="C25" s="70" t="s">
        <v>67</v>
      </c>
      <c r="D25" s="66">
        <v>9</v>
      </c>
      <c r="E25" s="67">
        <v>9</v>
      </c>
      <c r="F25" s="66">
        <v>82</v>
      </c>
      <c r="G25" s="67">
        <v>163</v>
      </c>
      <c r="H25" s="66">
        <v>231</v>
      </c>
      <c r="I25" s="68">
        <v>312</v>
      </c>
    </row>
    <row r="26" spans="1:9">
      <c r="A26" s="69" t="s">
        <v>37</v>
      </c>
      <c r="B26" s="65">
        <v>94</v>
      </c>
      <c r="C26" s="70" t="s">
        <v>67</v>
      </c>
      <c r="D26" s="66">
        <v>31</v>
      </c>
      <c r="E26" s="67">
        <v>31</v>
      </c>
      <c r="F26" s="66">
        <v>62</v>
      </c>
      <c r="G26" s="67">
        <v>159</v>
      </c>
      <c r="H26" s="66">
        <v>187</v>
      </c>
      <c r="I26" s="68">
        <v>284</v>
      </c>
    </row>
    <row r="27" spans="1:9">
      <c r="A27" s="69" t="s">
        <v>36</v>
      </c>
      <c r="B27" s="65">
        <v>94</v>
      </c>
      <c r="C27" s="70" t="s">
        <v>67</v>
      </c>
      <c r="D27" s="66">
        <v>13</v>
      </c>
      <c r="E27" s="67">
        <v>13</v>
      </c>
      <c r="F27" s="66">
        <v>67</v>
      </c>
      <c r="G27" s="67">
        <v>117</v>
      </c>
      <c r="H27" s="66">
        <v>174</v>
      </c>
      <c r="I27" s="68">
        <v>224</v>
      </c>
    </row>
    <row r="28" spans="1:9">
      <c r="A28" s="69" t="s">
        <v>58</v>
      </c>
      <c r="B28" s="65">
        <v>43</v>
      </c>
      <c r="C28" s="70" t="s">
        <v>67</v>
      </c>
      <c r="D28" s="66">
        <v>14</v>
      </c>
      <c r="E28" s="67">
        <v>14</v>
      </c>
      <c r="F28" s="66">
        <v>110</v>
      </c>
      <c r="G28" s="67">
        <v>271</v>
      </c>
      <c r="H28" s="66">
        <v>167</v>
      </c>
      <c r="I28" s="68">
        <v>328</v>
      </c>
    </row>
    <row r="29" spans="1:9">
      <c r="A29" s="69" t="s">
        <v>59</v>
      </c>
      <c r="B29" s="65">
        <v>22</v>
      </c>
      <c r="C29" s="70" t="s">
        <v>67</v>
      </c>
      <c r="D29" s="66">
        <v>26</v>
      </c>
      <c r="E29" s="67">
        <v>26</v>
      </c>
      <c r="F29" s="66">
        <v>79</v>
      </c>
      <c r="G29" s="67">
        <v>147</v>
      </c>
      <c r="H29" s="66">
        <v>127</v>
      </c>
      <c r="I29" s="68">
        <v>195</v>
      </c>
    </row>
    <row r="30" spans="1:9">
      <c r="A30" s="69" t="s">
        <v>60</v>
      </c>
      <c r="B30" s="65">
        <v>92</v>
      </c>
      <c r="C30" s="70" t="s">
        <v>67</v>
      </c>
      <c r="D30" s="66" t="s">
        <v>67</v>
      </c>
      <c r="E30" s="67" t="s">
        <v>67</v>
      </c>
      <c r="F30" s="66">
        <v>34</v>
      </c>
      <c r="G30" s="67">
        <v>98</v>
      </c>
      <c r="H30" s="66">
        <v>126</v>
      </c>
      <c r="I30" s="68">
        <v>190</v>
      </c>
    </row>
    <row r="31" spans="1:9">
      <c r="A31" s="69" t="s">
        <v>65</v>
      </c>
      <c r="B31" s="65">
        <v>70</v>
      </c>
      <c r="C31" s="70" t="s">
        <v>67</v>
      </c>
      <c r="D31" s="66">
        <v>2</v>
      </c>
      <c r="E31" s="67">
        <v>2</v>
      </c>
      <c r="F31" s="66">
        <v>53</v>
      </c>
      <c r="G31" s="67">
        <v>71</v>
      </c>
      <c r="H31" s="66">
        <v>125</v>
      </c>
      <c r="I31" s="68">
        <v>143</v>
      </c>
    </row>
    <row r="32" spans="1:9">
      <c r="A32" s="69" t="s">
        <v>66</v>
      </c>
      <c r="B32" s="65">
        <v>29</v>
      </c>
      <c r="C32" s="70">
        <v>1</v>
      </c>
      <c r="D32" s="66">
        <v>6</v>
      </c>
      <c r="E32" s="67">
        <v>6</v>
      </c>
      <c r="F32" s="66">
        <v>75</v>
      </c>
      <c r="G32" s="67">
        <v>126</v>
      </c>
      <c r="H32" s="66">
        <v>111</v>
      </c>
      <c r="I32" s="68">
        <v>162</v>
      </c>
    </row>
    <row r="33" spans="1:9">
      <c r="A33" s="69" t="s">
        <v>61</v>
      </c>
      <c r="B33" s="65">
        <v>25</v>
      </c>
      <c r="C33" s="70" t="s">
        <v>67</v>
      </c>
      <c r="D33" s="66">
        <v>6</v>
      </c>
      <c r="E33" s="67">
        <v>6</v>
      </c>
      <c r="F33" s="66">
        <v>38</v>
      </c>
      <c r="G33" s="67">
        <v>53</v>
      </c>
      <c r="H33" s="66">
        <v>69</v>
      </c>
      <c r="I33" s="68">
        <v>84</v>
      </c>
    </row>
    <row r="34" spans="1:9">
      <c r="A34" s="69" t="s">
        <v>22</v>
      </c>
      <c r="B34" s="71">
        <v>282</v>
      </c>
      <c r="C34" s="71">
        <v>1</v>
      </c>
      <c r="D34" s="72">
        <v>87</v>
      </c>
      <c r="E34" s="67">
        <v>87</v>
      </c>
      <c r="F34" s="72">
        <v>688</v>
      </c>
      <c r="G34" s="67">
        <v>1304</v>
      </c>
      <c r="H34" s="66">
        <v>1058</v>
      </c>
      <c r="I34" s="68">
        <v>1674</v>
      </c>
    </row>
    <row r="35" spans="1:9" ht="14.25" thickBot="1">
      <c r="A35" s="73" t="s">
        <v>38</v>
      </c>
      <c r="B35" s="74">
        <v>135180</v>
      </c>
      <c r="C35" s="74">
        <v>1452</v>
      </c>
      <c r="D35" s="74">
        <v>54775</v>
      </c>
      <c r="E35" s="75">
        <v>54775</v>
      </c>
      <c r="F35" s="74">
        <v>135333</v>
      </c>
      <c r="G35" s="75">
        <v>168118</v>
      </c>
      <c r="H35" s="74">
        <v>326740</v>
      </c>
      <c r="I35" s="75">
        <v>359525</v>
      </c>
    </row>
    <row r="36" spans="1:9">
      <c r="A36" s="45" t="s">
        <v>62</v>
      </c>
    </row>
    <row r="37" spans="1:9">
      <c r="A37" s="45" t="s">
        <v>46</v>
      </c>
    </row>
    <row r="38" spans="1:9">
      <c r="A38" s="45" t="s">
        <v>47</v>
      </c>
    </row>
  </sheetData>
  <mergeCells count="4">
    <mergeCell ref="A1:I1"/>
    <mergeCell ref="D3:E3"/>
    <mergeCell ref="F3:G3"/>
    <mergeCell ref="H3:I3"/>
  </mergeCells>
  <phoneticPr fontId="3" type="noConversion"/>
  <pageMargins left="0.25" right="0.25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3"/>
  <sheetViews>
    <sheetView zoomScale="85" zoomScaleNormal="85" workbookViewId="0">
      <selection sqref="A1:F2"/>
    </sheetView>
  </sheetViews>
  <sheetFormatPr defaultRowHeight="13.5"/>
  <cols>
    <col min="1" max="1" width="13" customWidth="1"/>
  </cols>
  <sheetData>
    <row r="1" spans="1:21">
      <c r="A1" s="103" t="s">
        <v>25</v>
      </c>
      <c r="B1" s="103"/>
      <c r="C1" s="103"/>
      <c r="D1" s="103"/>
      <c r="E1" s="103"/>
      <c r="F1" s="103"/>
      <c r="G1" s="11"/>
      <c r="H1" s="11"/>
      <c r="I1" s="11"/>
      <c r="J1" s="11"/>
      <c r="K1" s="11"/>
      <c r="L1" s="11"/>
      <c r="M1" s="11"/>
      <c r="N1" s="11"/>
      <c r="O1" s="11"/>
    </row>
    <row r="2" spans="1:21">
      <c r="A2" s="103"/>
      <c r="B2" s="103"/>
      <c r="C2" s="103"/>
      <c r="D2" s="103"/>
      <c r="E2" s="103"/>
      <c r="F2" s="103"/>
      <c r="G2" s="11"/>
      <c r="H2" s="11"/>
      <c r="I2" s="11"/>
      <c r="J2" s="11"/>
      <c r="K2" s="11"/>
      <c r="L2" s="11"/>
      <c r="M2" s="11"/>
      <c r="N2" s="11"/>
      <c r="O2" s="11"/>
    </row>
    <row r="3" spans="1:21" ht="14.25" thickBot="1"/>
    <row r="4" spans="1:21">
      <c r="A4" s="28" t="s">
        <v>1</v>
      </c>
      <c r="B4" s="29">
        <v>2005</v>
      </c>
      <c r="C4" s="29">
        <v>2006</v>
      </c>
      <c r="D4" s="29">
        <v>2007</v>
      </c>
      <c r="E4" s="29">
        <v>2008</v>
      </c>
      <c r="F4" s="29">
        <v>2009</v>
      </c>
      <c r="G4" s="29">
        <v>2010</v>
      </c>
      <c r="H4" s="42">
        <v>2011</v>
      </c>
      <c r="I4" s="41">
        <v>2012</v>
      </c>
      <c r="J4" s="41">
        <v>2013</v>
      </c>
      <c r="K4" s="41">
        <v>2014</v>
      </c>
      <c r="L4" s="41">
        <v>2015</v>
      </c>
      <c r="M4" s="41">
        <v>2016</v>
      </c>
      <c r="N4" s="41">
        <v>2017</v>
      </c>
      <c r="O4" s="41">
        <v>2018</v>
      </c>
      <c r="P4" s="41">
        <v>2019</v>
      </c>
      <c r="Q4" s="41">
        <v>2020</v>
      </c>
      <c r="R4" s="41">
        <v>2021</v>
      </c>
      <c r="S4" s="30">
        <v>2022</v>
      </c>
      <c r="T4" s="37"/>
      <c r="U4" s="37"/>
    </row>
    <row r="5" spans="1:21">
      <c r="A5" s="104" t="s">
        <v>24</v>
      </c>
      <c r="B5" s="26">
        <v>33</v>
      </c>
      <c r="C5" s="26">
        <v>107</v>
      </c>
      <c r="D5" s="26">
        <v>41</v>
      </c>
      <c r="E5" s="26">
        <v>42</v>
      </c>
      <c r="F5" s="26">
        <v>53</v>
      </c>
      <c r="G5" s="26">
        <v>95</v>
      </c>
      <c r="H5" s="31">
        <v>79</v>
      </c>
      <c r="I5" s="39">
        <v>114</v>
      </c>
      <c r="J5" s="39">
        <v>173</v>
      </c>
      <c r="K5" s="39">
        <v>67</v>
      </c>
      <c r="L5" s="39">
        <v>61</v>
      </c>
      <c r="M5" s="39">
        <v>55</v>
      </c>
      <c r="N5" s="39">
        <v>27</v>
      </c>
      <c r="O5" s="39">
        <v>12</v>
      </c>
      <c r="P5" s="39">
        <v>46</v>
      </c>
      <c r="Q5" s="39">
        <v>42</v>
      </c>
      <c r="R5" s="39">
        <v>26</v>
      </c>
      <c r="S5" s="76">
        <v>25</v>
      </c>
      <c r="T5" s="40"/>
      <c r="U5" s="40"/>
    </row>
    <row r="6" spans="1:21">
      <c r="A6" s="105"/>
      <c r="B6" s="27">
        <f t="shared" ref="B6:S6" si="0">B5/B$9</f>
        <v>0.80487804878048785</v>
      </c>
      <c r="C6" s="27">
        <f t="shared" si="0"/>
        <v>0.76978417266187049</v>
      </c>
      <c r="D6" s="27">
        <f t="shared" si="0"/>
        <v>0.7192982456140351</v>
      </c>
      <c r="E6" s="27">
        <f t="shared" si="0"/>
        <v>0.76363636363636367</v>
      </c>
      <c r="F6" s="27">
        <f t="shared" si="0"/>
        <v>0.91379310344827591</v>
      </c>
      <c r="G6" s="27">
        <f t="shared" si="0"/>
        <v>0.97938144329896903</v>
      </c>
      <c r="H6" s="27">
        <f t="shared" si="0"/>
        <v>0.94047619047619047</v>
      </c>
      <c r="I6" s="27">
        <f t="shared" si="0"/>
        <v>0.95798319327731096</v>
      </c>
      <c r="J6" s="27">
        <f t="shared" si="0"/>
        <v>0.98857142857142855</v>
      </c>
      <c r="K6" s="27">
        <f t="shared" si="0"/>
        <v>1</v>
      </c>
      <c r="L6" s="27">
        <f t="shared" si="0"/>
        <v>1</v>
      </c>
      <c r="M6" s="27">
        <f t="shared" si="0"/>
        <v>1</v>
      </c>
      <c r="N6" s="27">
        <f t="shared" si="0"/>
        <v>1</v>
      </c>
      <c r="O6" s="27">
        <f t="shared" si="0"/>
        <v>1</v>
      </c>
      <c r="P6" s="27">
        <f t="shared" si="0"/>
        <v>1</v>
      </c>
      <c r="Q6" s="27">
        <f t="shared" si="0"/>
        <v>1</v>
      </c>
      <c r="R6" s="111">
        <v>0.83870967741935487</v>
      </c>
      <c r="S6" s="77">
        <f t="shared" si="0"/>
        <v>1</v>
      </c>
    </row>
    <row r="7" spans="1:21">
      <c r="A7" s="104" t="s">
        <v>23</v>
      </c>
      <c r="B7" s="26">
        <v>8</v>
      </c>
      <c r="C7" s="26">
        <v>32</v>
      </c>
      <c r="D7" s="26">
        <v>16</v>
      </c>
      <c r="E7" s="26">
        <v>13</v>
      </c>
      <c r="F7" s="26">
        <v>5</v>
      </c>
      <c r="G7" s="26">
        <v>2</v>
      </c>
      <c r="H7" s="32">
        <v>5</v>
      </c>
      <c r="I7" s="38">
        <v>5</v>
      </c>
      <c r="J7" s="38">
        <v>2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5</v>
      </c>
      <c r="S7" s="114">
        <v>0</v>
      </c>
      <c r="T7" s="40"/>
    </row>
    <row r="8" spans="1:21">
      <c r="A8" s="105"/>
      <c r="B8" s="27">
        <f t="shared" ref="B8:S8" si="1">B7/B$9</f>
        <v>0.1951219512195122</v>
      </c>
      <c r="C8" s="27">
        <f t="shared" si="1"/>
        <v>0.23021582733812951</v>
      </c>
      <c r="D8" s="27">
        <f t="shared" si="1"/>
        <v>0.2807017543859649</v>
      </c>
      <c r="E8" s="27">
        <f t="shared" si="1"/>
        <v>0.23636363636363636</v>
      </c>
      <c r="F8" s="27">
        <f t="shared" si="1"/>
        <v>8.6206896551724144E-2</v>
      </c>
      <c r="G8" s="27">
        <f t="shared" si="1"/>
        <v>2.0618556701030927E-2</v>
      </c>
      <c r="H8" s="27">
        <f t="shared" si="1"/>
        <v>5.9523809523809521E-2</v>
      </c>
      <c r="I8" s="27">
        <f t="shared" si="1"/>
        <v>4.2016806722689079E-2</v>
      </c>
      <c r="J8" s="27">
        <f t="shared" si="1"/>
        <v>1.1428571428571429E-2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111">
        <v>0.16129032258064516</v>
      </c>
      <c r="S8" s="77">
        <f t="shared" si="1"/>
        <v>0</v>
      </c>
    </row>
    <row r="9" spans="1:21">
      <c r="A9" s="104" t="s">
        <v>7</v>
      </c>
      <c r="B9" s="107">
        <f t="shared" ref="B9:O9" si="2">B5+B7</f>
        <v>41</v>
      </c>
      <c r="C9" s="107">
        <f t="shared" si="2"/>
        <v>139</v>
      </c>
      <c r="D9" s="107">
        <f t="shared" si="2"/>
        <v>57</v>
      </c>
      <c r="E9" s="107">
        <f t="shared" si="2"/>
        <v>55</v>
      </c>
      <c r="F9" s="107">
        <f t="shared" si="2"/>
        <v>58</v>
      </c>
      <c r="G9" s="107">
        <f t="shared" si="2"/>
        <v>97</v>
      </c>
      <c r="H9" s="107">
        <f t="shared" si="2"/>
        <v>84</v>
      </c>
      <c r="I9" s="107">
        <f t="shared" si="2"/>
        <v>119</v>
      </c>
      <c r="J9" s="107">
        <f t="shared" si="2"/>
        <v>175</v>
      </c>
      <c r="K9" s="107">
        <f t="shared" si="2"/>
        <v>67</v>
      </c>
      <c r="L9" s="107">
        <f t="shared" si="2"/>
        <v>61</v>
      </c>
      <c r="M9" s="107">
        <f t="shared" si="2"/>
        <v>55</v>
      </c>
      <c r="N9" s="107">
        <f t="shared" si="2"/>
        <v>27</v>
      </c>
      <c r="O9" s="107">
        <f t="shared" si="2"/>
        <v>12</v>
      </c>
      <c r="P9" s="107">
        <f>P5+P7</f>
        <v>46</v>
      </c>
      <c r="Q9" s="107">
        <f>Q5+Q7</f>
        <v>42</v>
      </c>
      <c r="R9" s="112">
        <v>31</v>
      </c>
      <c r="S9" s="109">
        <f>S5+S7</f>
        <v>25</v>
      </c>
    </row>
    <row r="10" spans="1:21" ht="14.25" thickBot="1">
      <c r="A10" s="106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3"/>
      <c r="S10" s="110"/>
    </row>
    <row r="11" spans="1:21">
      <c r="A11" s="45" t="s">
        <v>44</v>
      </c>
    </row>
    <row r="12" spans="1:21">
      <c r="A12" s="45" t="s">
        <v>42</v>
      </c>
    </row>
    <row r="13" spans="1:21">
      <c r="A13" s="45" t="s">
        <v>45</v>
      </c>
    </row>
  </sheetData>
  <mergeCells count="22">
    <mergeCell ref="L9:L10"/>
    <mergeCell ref="M9:M10"/>
    <mergeCell ref="N9:N10"/>
    <mergeCell ref="S9:S10"/>
    <mergeCell ref="D9:D10"/>
    <mergeCell ref="H9:H10"/>
    <mergeCell ref="G9:G10"/>
    <mergeCell ref="E9:E10"/>
    <mergeCell ref="F9:F10"/>
    <mergeCell ref="I9:I10"/>
    <mergeCell ref="P9:P10"/>
    <mergeCell ref="O9:O10"/>
    <mergeCell ref="J9:J10"/>
    <mergeCell ref="K9:K10"/>
    <mergeCell ref="Q9:Q10"/>
    <mergeCell ref="R9:R10"/>
    <mergeCell ref="A1:F2"/>
    <mergeCell ref="A5:A6"/>
    <mergeCell ref="A7:A8"/>
    <mergeCell ref="A9:A10"/>
    <mergeCell ref="B9:B10"/>
    <mergeCell ref="C9:C10"/>
  </mergeCells>
  <phoneticPr fontId="3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Registrations by Year</vt:lpstr>
      <vt:lpstr>by resident and non-resident</vt:lpstr>
      <vt:lpstr>by origin(2022)</vt:lpstr>
      <vt:lpstr>Registration for integrated~</vt:lpstr>
    </vt:vector>
  </TitlesOfParts>
  <Company>특허청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kipo</cp:lastModifiedBy>
  <cp:lastPrinted>2021-04-27T00:26:32Z</cp:lastPrinted>
  <dcterms:created xsi:type="dcterms:W3CDTF">2006-07-16T07:27:16Z</dcterms:created>
  <dcterms:modified xsi:type="dcterms:W3CDTF">2023-10-28T16:15:25Z</dcterms:modified>
</cp:coreProperties>
</file>